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PCI Action Plan for Service Providers (on website)\PCI 3DS\"/>
    </mc:Choice>
  </mc:AlternateContent>
  <bookViews>
    <workbookView xWindow="0" yWindow="0" windowWidth="16575" windowHeight="6615" tabRatio="844"/>
  </bookViews>
  <sheets>
    <sheet name="Instructions" sheetId="8" r:id="rId1"/>
    <sheet name="Prioritized Approach Summary P1" sheetId="5" r:id="rId2"/>
    <sheet name="Prioritized Approach Summary P2" sheetId="10" r:id="rId3"/>
    <sheet name="3DS Security Milestones P1" sheetId="2" r:id="rId4"/>
    <sheet name="3DS Security Milestones P2" sheetId="4" r:id="rId5"/>
    <sheet name="Data matrices" sheetId="11" state="hidden" r:id="rId6"/>
    <sheet name="MC Policy &amp; Recommendations" sheetId="3" r:id="rId7"/>
  </sheets>
  <definedNames>
    <definedName name="_xlnm._FilterDatabase" localSheetId="3" hidden="1">'3DS Security Milestones P1'!$B$1:$B$97</definedName>
    <definedName name="_xlnm._FilterDatabase" localSheetId="4" hidden="1">'3DS Security Milestones P2'!$B$1:$B$108</definedName>
    <definedName name="Implementation_Stage_List1" localSheetId="3">'3DS Security Milestones P1'!$T$3:$T$5</definedName>
    <definedName name="Implementation_Stage_List2" localSheetId="4">'3DS Security Milestones P2'!$T$3:$T$5</definedName>
    <definedName name="_xlnm.Print_Area" localSheetId="0">Instructions!$A$1:$J$32</definedName>
    <definedName name="_xlnm.Print_Area" localSheetId="6">'MC Policy &amp; Recommendations'!$A$1:$C$19</definedName>
    <definedName name="_xlnm.Print_Area" localSheetId="1">'Prioritized Approach Summary P1'!$A$1:$G$51</definedName>
    <definedName name="_xlnm.Print_Area" localSheetId="2">'Prioritized Approach Summary P2'!$A$1:$G$51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2" i="5" l="1"/>
  <c r="D41" i="5"/>
  <c r="D40" i="5"/>
  <c r="D39" i="5"/>
  <c r="D38" i="5"/>
  <c r="D43" i="5"/>
  <c r="D37" i="5"/>
  <c r="P19" i="11"/>
  <c r="P18" i="11"/>
  <c r="P17" i="11"/>
  <c r="P16" i="11"/>
  <c r="P15" i="11"/>
  <c r="P14" i="11"/>
  <c r="H19" i="11"/>
  <c r="G19" i="11"/>
  <c r="F19" i="11"/>
  <c r="H18" i="11"/>
  <c r="G18" i="11"/>
  <c r="F18" i="11"/>
  <c r="H17" i="11"/>
  <c r="G17" i="11"/>
  <c r="F17" i="11"/>
  <c r="H16" i="11"/>
  <c r="G16" i="11"/>
  <c r="F16" i="11"/>
  <c r="H15" i="11"/>
  <c r="G15" i="11"/>
  <c r="F15" i="11"/>
  <c r="H14" i="11"/>
  <c r="G14" i="11"/>
  <c r="F14" i="11"/>
  <c r="D16" i="11"/>
  <c r="D18" i="11"/>
  <c r="D17" i="11"/>
  <c r="D15" i="11"/>
  <c r="D14" i="11"/>
  <c r="H21" i="11" l="1"/>
  <c r="S18" i="11"/>
  <c r="Q14" i="11"/>
  <c r="J15" i="11"/>
  <c r="K15" i="11" s="1"/>
  <c r="T15" i="11" s="1"/>
  <c r="J19" i="11"/>
  <c r="S16" i="11"/>
  <c r="S17" i="11"/>
  <c r="S14" i="11"/>
  <c r="J18" i="11"/>
  <c r="K18" i="11" s="1"/>
  <c r="T18" i="11" s="1"/>
  <c r="Q17" i="11"/>
  <c r="G21" i="11"/>
  <c r="Q16" i="11"/>
  <c r="J17" i="11"/>
  <c r="K17" i="11" s="1"/>
  <c r="T17" i="11" s="1"/>
  <c r="Q15" i="11"/>
  <c r="Q19" i="11"/>
  <c r="J16" i="11"/>
  <c r="K16" i="11" s="1"/>
  <c r="T16" i="11" s="1"/>
  <c r="F21" i="11"/>
  <c r="S15" i="11"/>
  <c r="Q18" i="11"/>
  <c r="S19" i="11"/>
  <c r="M17" i="11"/>
  <c r="J14" i="11"/>
  <c r="D19" i="11"/>
  <c r="D21" i="11" s="1"/>
  <c r="P8" i="11"/>
  <c r="P7" i="11"/>
  <c r="P6" i="11"/>
  <c r="P5" i="11"/>
  <c r="P4" i="11"/>
  <c r="P3" i="11"/>
  <c r="H8" i="11"/>
  <c r="H7" i="11"/>
  <c r="H6" i="11"/>
  <c r="H5" i="11"/>
  <c r="H4" i="11"/>
  <c r="H3" i="11"/>
  <c r="G8" i="11"/>
  <c r="G7" i="11"/>
  <c r="G6" i="11"/>
  <c r="G5" i="11"/>
  <c r="G4" i="11"/>
  <c r="G3" i="11"/>
  <c r="F8" i="11"/>
  <c r="F7" i="11"/>
  <c r="F6" i="11"/>
  <c r="F5" i="11"/>
  <c r="F4" i="11"/>
  <c r="F3" i="11"/>
  <c r="D8" i="11"/>
  <c r="D7" i="11"/>
  <c r="D6" i="11"/>
  <c r="D5" i="11"/>
  <c r="D4" i="11"/>
  <c r="D3" i="11"/>
  <c r="K19" i="11" l="1"/>
  <c r="L19" i="11" s="1"/>
  <c r="E40" i="5" a="1"/>
  <c r="E40" i="5" s="1"/>
  <c r="E38" i="5" a="1"/>
  <c r="E38" i="5" s="1"/>
  <c r="E39" i="5" a="1"/>
  <c r="E39" i="5" s="1"/>
  <c r="E41" i="5" a="1"/>
  <c r="E41" i="5" s="1"/>
  <c r="N15" i="11"/>
  <c r="L15" i="11"/>
  <c r="M15" i="11"/>
  <c r="L16" i="11"/>
  <c r="L18" i="11"/>
  <c r="M16" i="11"/>
  <c r="M18" i="11"/>
  <c r="N16" i="11"/>
  <c r="N18" i="11"/>
  <c r="L17" i="11"/>
  <c r="J21" i="11"/>
  <c r="K21" i="11" s="1"/>
  <c r="K14" i="11"/>
  <c r="N17" i="11"/>
  <c r="J5" i="11"/>
  <c r="K5" i="11" s="1"/>
  <c r="J6" i="11"/>
  <c r="K6" i="11" s="1"/>
  <c r="T6" i="11" s="1"/>
  <c r="J7" i="11"/>
  <c r="K7" i="11" s="1"/>
  <c r="S7" i="11"/>
  <c r="J4" i="11"/>
  <c r="K4" i="11" s="1"/>
  <c r="S4" i="11"/>
  <c r="J8" i="11"/>
  <c r="K8" i="11" s="1"/>
  <c r="S8" i="11"/>
  <c r="J3" i="11"/>
  <c r="K3" i="11" s="1"/>
  <c r="S3" i="11"/>
  <c r="H10" i="11"/>
  <c r="S5" i="11"/>
  <c r="G10" i="11"/>
  <c r="S6" i="11"/>
  <c r="Q4" i="11"/>
  <c r="Q8" i="11"/>
  <c r="F10" i="11"/>
  <c r="Q3" i="11"/>
  <c r="Q7" i="11"/>
  <c r="Q5" i="11"/>
  <c r="Q6" i="11"/>
  <c r="D10" i="11"/>
  <c r="M19" i="11" l="1"/>
  <c r="T19" i="11"/>
  <c r="E42" i="5" s="1" a="1"/>
  <c r="E42" i="5" s="1"/>
  <c r="N19" i="11"/>
  <c r="L14" i="11"/>
  <c r="N14" i="11"/>
  <c r="M14" i="11"/>
  <c r="T14" i="11"/>
  <c r="E37" i="5" s="1" a="1"/>
  <c r="E37" i="5" s="1"/>
  <c r="T3" i="11"/>
  <c r="M3" i="11"/>
  <c r="T5" i="11"/>
  <c r="N5" i="11"/>
  <c r="L5" i="11"/>
  <c r="M5" i="11"/>
  <c r="L6" i="11"/>
  <c r="M6" i="11"/>
  <c r="N6" i="11"/>
  <c r="T4" i="11"/>
  <c r="N4" i="11"/>
  <c r="T8" i="11"/>
  <c r="N8" i="11"/>
  <c r="L8" i="11"/>
  <c r="M8" i="11"/>
  <c r="T7" i="11"/>
  <c r="N7" i="11"/>
  <c r="L7" i="11"/>
  <c r="M7" i="11"/>
  <c r="L3" i="11"/>
  <c r="L4" i="11"/>
  <c r="J10" i="11"/>
  <c r="K10" i="11" s="1"/>
  <c r="M4" i="11"/>
  <c r="N3" i="11"/>
  <c r="D38" i="10"/>
  <c r="E38" i="10" s="1" a="1"/>
  <c r="E38" i="10" s="1"/>
  <c r="D43" i="10" l="1"/>
  <c r="D42" i="10"/>
  <c r="E42" i="10" s="1" a="1"/>
  <c r="E42" i="10" s="1"/>
  <c r="D41" i="10"/>
  <c r="E41" i="10" s="1" a="1"/>
  <c r="E41" i="10" s="1"/>
  <c r="D40" i="10"/>
  <c r="E40" i="10" s="1" a="1"/>
  <c r="E40" i="10" s="1"/>
  <c r="D39" i="10"/>
  <c r="E39" i="10" s="1" a="1"/>
  <c r="E39" i="10" s="1"/>
  <c r="D37" i="10"/>
  <c r="E37" i="10" s="1" a="1"/>
  <c r="E37" i="10" s="1"/>
  <c r="E43" i="10" l="1"/>
  <c r="E43" i="5"/>
</calcChain>
</file>

<file path=xl/sharedStrings.xml><?xml version="1.0" encoding="utf-8"?>
<sst xmlns="http://schemas.openxmlformats.org/spreadsheetml/2006/main" count="354" uniqueCount="288">
  <si>
    <t xml:space="preserve"> </t>
  </si>
  <si>
    <t>Company Name</t>
  </si>
  <si>
    <t>DBA(s)</t>
  </si>
  <si>
    <t>Contact Name</t>
  </si>
  <si>
    <t>Title</t>
  </si>
  <si>
    <t>Phone      </t>
  </si>
  <si>
    <t>Email    </t>
  </si>
  <si>
    <t>Business Address</t>
  </si>
  <si>
    <t>City</t>
  </si>
  <si>
    <t>State/Province</t>
  </si>
  <si>
    <t>Country</t>
  </si>
  <si>
    <t>Zip</t>
  </si>
  <si>
    <t>Company URL</t>
  </si>
  <si>
    <t>Does your company have a relationship with more than one acquirer?</t>
  </si>
  <si>
    <t>Milestone</t>
  </si>
  <si>
    <t>Goals</t>
  </si>
  <si>
    <t xml:space="preserve"> Percent Complete</t>
  </si>
  <si>
    <t>Estimated Date for Completion of Milestone</t>
  </si>
  <si>
    <t xml:space="preserve">Overall </t>
  </si>
  <si>
    <t>Date</t>
  </si>
  <si>
    <t>Signature of Executive Officer</t>
  </si>
  <si>
    <r>
      <t>Remove sensitive authentication data and limit data retention.</t>
    </r>
    <r>
      <rPr>
        <sz val="9"/>
        <color indexed="63"/>
        <rFont val="Helvetica Neue"/>
      </rPr>
      <t xml:space="preserve"> This milestone targets a key area of risk for entities that have been compromised. Remember – if sensitive authentication data and other cardholder data are not stored, the effects of a compromise will be greatly reduced. If you don't need it, don't store it</t>
    </r>
  </si>
  <si>
    <r>
      <t xml:space="preserve">Secure payment card applications. </t>
    </r>
    <r>
      <rPr>
        <sz val="9"/>
        <color indexed="63"/>
        <rFont val="Helvetica Neue"/>
      </rPr>
      <t>This milestone targets controls for applications, application processes, and application servers. Weaknesses in these areas offer easy prey for compromising systems and obtaining access to cardholder data.</t>
    </r>
  </si>
  <si>
    <r>
      <t>Monitor and control access to your systems.</t>
    </r>
    <r>
      <rPr>
        <sz val="9"/>
        <color indexed="63"/>
        <rFont val="Helvetica Neue"/>
      </rPr>
      <t xml:space="preserve">  Controls for this milestone allow you to detect the who, what, when, and how concerning who is accessing your network and cardholder data environment.</t>
    </r>
  </si>
  <si>
    <r>
      <t>Protect stored cardholder data.</t>
    </r>
    <r>
      <rPr>
        <sz val="9"/>
        <color indexed="63"/>
        <rFont val="Helvetica Neue"/>
      </rPr>
      <t xml:space="preserve"> For those organizations that have analyzed their business processes and determined that they must store Primary Account Numbers, Milestone Five targets key protection mechanisms for that stored data.</t>
    </r>
  </si>
  <si>
    <r>
      <t xml:space="preserve">Finalize remaining compliance efforts, and ensure all controls are in place.  </t>
    </r>
    <r>
      <rPr>
        <sz val="9"/>
        <color indexed="63"/>
        <rFont val="Helvetica Neue"/>
      </rPr>
      <t xml:space="preserve">The intent of Milestone Six is to complete PCI DSS requirements, and to finalize all remaining related policies, procedures, and processes needed to protect the cardholder data environment. </t>
    </r>
  </si>
  <si>
    <r>
      <t xml:space="preserve">Status
</t>
    </r>
    <r>
      <rPr>
        <b/>
        <i/>
        <sz val="10"/>
        <rFont val="Arial"/>
        <family val="2"/>
      </rPr>
      <t>Please enter "yes" 
if fully compliant with the requirement</t>
    </r>
  </si>
  <si>
    <t>If status is "N/A", please explain why requirement is Not Applicable</t>
  </si>
  <si>
    <t>If  status is "No", please complete the following</t>
  </si>
  <si>
    <t>Stage of Implementation</t>
  </si>
  <si>
    <t>Comments</t>
  </si>
  <si>
    <t>Mastercard Specific Policy and Recommendations</t>
  </si>
  <si>
    <t>Requirement P1-1. Maintain security policies for all personnel</t>
  </si>
  <si>
    <t>Part 1: 3DS Baseline Security Requirements</t>
  </si>
  <si>
    <r>
      <t xml:space="preserve">1.1.1 </t>
    </r>
    <r>
      <rPr>
        <sz val="9"/>
        <color theme="1"/>
        <rFont val="Arial"/>
        <family val="2"/>
      </rPr>
      <t>An organizational security policy(s) is established and disseminated to all relevant personnel.</t>
    </r>
  </si>
  <si>
    <r>
      <t xml:space="preserve">1.1.2 </t>
    </r>
    <r>
      <rPr>
        <sz val="9"/>
        <color theme="1"/>
        <rFont val="Arial"/>
        <family val="2"/>
      </rPr>
      <t>Security policies are reviewed and updated as needed to reflect changes to business objectives or the risk environment.</t>
    </r>
  </si>
  <si>
    <r>
      <rPr>
        <b/>
        <sz val="9"/>
        <rFont val="Arial"/>
        <family val="2"/>
      </rPr>
      <t>1.1.3</t>
    </r>
    <r>
      <rPr>
        <sz val="9"/>
        <rFont val="Arial"/>
        <family val="2"/>
      </rPr>
      <t xml:space="preserve"> Policy updates are communicated to applicable personnel. </t>
    </r>
  </si>
  <si>
    <r>
      <t xml:space="preserve">1.1.4 </t>
    </r>
    <r>
      <rPr>
        <sz val="9"/>
        <color indexed="8"/>
        <rFont val="Arial"/>
        <family val="2"/>
      </rPr>
      <t>The security policy is approved by management</t>
    </r>
  </si>
  <si>
    <r>
      <t>1.1.5</t>
    </r>
    <r>
      <rPr>
        <sz val="9"/>
        <color theme="1"/>
        <rFont val="Arial"/>
        <family val="2"/>
      </rPr>
      <t xml:space="preserve"> Personnel acknowledge that they have read and understood the security policy, including updates to the policy.</t>
    </r>
  </si>
  <si>
    <t>P1-1.1 Maintain Security Policies</t>
  </si>
  <si>
    <r>
      <t xml:space="preserve">1.2.1 </t>
    </r>
    <r>
      <rPr>
        <sz val="9"/>
        <color indexed="8"/>
        <rFont val="Arial"/>
        <family val="2"/>
      </rPr>
      <t>A risk-assessment process is documented.</t>
    </r>
  </si>
  <si>
    <r>
      <t>1.2.2</t>
    </r>
    <r>
      <rPr>
        <sz val="9"/>
        <color indexed="8"/>
        <rFont val="Arial"/>
        <family val="2"/>
      </rPr>
      <t xml:space="preserve"> The documented risk-assessment process is performed at least annually and upon significant changes.</t>
    </r>
  </si>
  <si>
    <t>P1-1.3 Educate Personnel</t>
  </si>
  <si>
    <t>P1-1.2 Evaluate Risk</t>
  </si>
  <si>
    <r>
      <t xml:space="preserve">1.3.1 </t>
    </r>
    <r>
      <rPr>
        <sz val="9"/>
        <color indexed="8"/>
        <rFont val="Arial"/>
        <family val="2"/>
      </rPr>
      <t>A security awareness program is implemented that provides awareness to all applicable personnel about security policy and procedures.</t>
    </r>
  </si>
  <si>
    <r>
      <t xml:space="preserve">1.3.2 </t>
    </r>
    <r>
      <rPr>
        <sz val="9"/>
        <color indexed="8"/>
        <rFont val="Arial"/>
        <family val="2"/>
      </rPr>
      <t>Personnel receive security awareness training at defined intervals, as appropriate for their job function.</t>
    </r>
  </si>
  <si>
    <r>
      <t xml:space="preserve">1.3.3 </t>
    </r>
    <r>
      <rPr>
        <sz val="9"/>
        <color indexed="8"/>
        <rFont val="Arial"/>
        <family val="2"/>
      </rPr>
      <t>Personnel are aware of the security policy and responsibilities as applicable to their job function.</t>
    </r>
  </si>
  <si>
    <t>P1-1.4 Screen Personnel</t>
  </si>
  <si>
    <r>
      <t xml:space="preserve">1.4.1 </t>
    </r>
    <r>
      <rPr>
        <sz val="9"/>
        <color indexed="8"/>
        <rFont val="Arial"/>
        <family val="2"/>
      </rPr>
      <t>Personnel are screened (background checks) prior to being granted access to the 3DE.</t>
    </r>
  </si>
  <si>
    <r>
      <t xml:space="preserve">1.4.2 </t>
    </r>
    <r>
      <rPr>
        <sz val="9"/>
        <rFont val="Arial"/>
        <family val="2"/>
      </rPr>
      <t>The screening process includes established criteria and a decision process for background check results.</t>
    </r>
  </si>
  <si>
    <t>Requirement P1-2. Secure network connectivity</t>
  </si>
  <si>
    <t>P1-2.1 Protect 3DS systems from untrusted systems and networks</t>
  </si>
  <si>
    <r>
      <t xml:space="preserve">2.1.1 </t>
    </r>
    <r>
      <rPr>
        <sz val="9"/>
        <rFont val="Arial"/>
        <family val="2"/>
      </rPr>
      <t>A security policy(s) and procedures for protection of 3DS environment boundaries are maintained and implemented.</t>
    </r>
  </si>
  <si>
    <r>
      <rPr>
        <b/>
        <sz val="9"/>
        <rFont val="Arial"/>
        <family val="2"/>
      </rPr>
      <t>2.1.2</t>
    </r>
    <r>
      <rPr>
        <sz val="9"/>
        <rFont val="Arial"/>
        <family val="2"/>
      </rPr>
      <t xml:space="preserve"> Up-to-date network and data flow information is maintained for all 3DS communication paths.</t>
    </r>
  </si>
  <si>
    <r>
      <t xml:space="preserve">2.1.3 </t>
    </r>
    <r>
      <rPr>
        <sz val="9"/>
        <rFont val="Arial"/>
        <family val="2"/>
      </rPr>
      <t>Access between trusted and untrusted networks, systems, and applications is limited via physical and/or logical controls.</t>
    </r>
  </si>
  <si>
    <r>
      <t xml:space="preserve">2.1.4 </t>
    </r>
    <r>
      <rPr>
        <sz val="9"/>
        <rFont val="Arial"/>
        <family val="2"/>
      </rPr>
      <t>Traffic to/from 3DS systems is restricted to only that which is necessary, with all other traffic specifically denied.</t>
    </r>
  </si>
  <si>
    <r>
      <t xml:space="preserve">2.1.5 </t>
    </r>
    <r>
      <rPr>
        <sz val="9"/>
        <color indexed="8"/>
        <rFont val="Arial"/>
        <family val="2"/>
      </rPr>
      <t>Network connectivity controls are monitored and/or periodically reviewed to confirm configurations are effective.</t>
    </r>
  </si>
  <si>
    <t>P1-2.2 Protect 3DS systems from network threats</t>
  </si>
  <si>
    <r>
      <t xml:space="preserve">2.2.2 </t>
    </r>
    <r>
      <rPr>
        <sz val="9"/>
        <color indexed="8"/>
        <rFont val="Arial"/>
        <family val="2"/>
      </rPr>
      <t>Suspicious traffic is blocked or generates an alert that is investigated and responded to.</t>
    </r>
  </si>
  <si>
    <r>
      <rPr>
        <b/>
        <sz val="9"/>
        <color indexed="8"/>
        <rFont val="Arial"/>
        <family val="2"/>
      </rPr>
      <t>2.2.1</t>
    </r>
    <r>
      <rPr>
        <sz val="9"/>
        <color indexed="8"/>
        <rFont val="Arial"/>
        <family val="2"/>
      </rPr>
      <t xml:space="preserve"> Controls are implemented to detect and/or block known and unknown network attacks.</t>
    </r>
  </si>
  <si>
    <t>Requirement P1-3. Develop and maintain secure systems</t>
  </si>
  <si>
    <t>P1-3.1 Secure application development</t>
  </si>
  <si>
    <r>
      <t xml:space="preserve">3.1.1 </t>
    </r>
    <r>
      <rPr>
        <sz val="9"/>
        <rFont val="Arial"/>
        <family val="2"/>
      </rPr>
      <t>A security policy(s) and procedures for secure management of the Software Development Life Cycle (SDLC) is maintained and implemented.</t>
    </r>
  </si>
  <si>
    <r>
      <t xml:space="preserve">3.1.2 </t>
    </r>
    <r>
      <rPr>
        <sz val="9"/>
        <color indexed="8"/>
        <rFont val="Arial"/>
        <family val="2"/>
      </rPr>
      <t>Personnel involved in software development are trained in secure software development practices.</t>
    </r>
  </si>
  <si>
    <r>
      <t xml:space="preserve">3.1.3 </t>
    </r>
    <r>
      <rPr>
        <sz val="9"/>
        <color indexed="8"/>
        <rFont val="Arial"/>
        <family val="2"/>
      </rPr>
      <t>Software development procedures include processes to address common coding vulnerabilities.</t>
    </r>
  </si>
  <si>
    <r>
      <t xml:space="preserve">3.1.4 </t>
    </r>
    <r>
      <rPr>
        <sz val="9"/>
        <rFont val="Arial"/>
        <family val="2"/>
      </rPr>
      <t>Software security testing is conducted during the software development lifecycle using methodologies documented in the SDLC processes.</t>
    </r>
  </si>
  <si>
    <r>
      <t xml:space="preserve">3.1.5 </t>
    </r>
    <r>
      <rPr>
        <sz val="9"/>
        <rFont val="Arial"/>
        <family val="2"/>
      </rPr>
      <t>The software security testing process identifies defects and security vulnerabilities.</t>
    </r>
  </si>
  <si>
    <r>
      <t>3.1.6</t>
    </r>
    <r>
      <rPr>
        <sz val="9"/>
        <rFont val="Arial"/>
        <family val="2"/>
      </rPr>
      <t xml:space="preserve"> Identified software defects and security vulnerabilities are addressed prior to release.</t>
    </r>
  </si>
  <si>
    <r>
      <rPr>
        <b/>
        <sz val="9"/>
        <rFont val="Arial"/>
        <family val="2"/>
      </rPr>
      <t>3.1.7</t>
    </r>
    <r>
      <rPr>
        <sz val="9"/>
        <rFont val="Arial"/>
        <family val="2"/>
      </rPr>
      <t xml:space="preserve"> Results of software security testing are signed off by management prior to software release.</t>
    </r>
  </si>
  <si>
    <t>P1-3.2 Configuration standards</t>
  </si>
  <si>
    <r>
      <t>3.2.1</t>
    </r>
    <r>
      <rPr>
        <sz val="9"/>
        <color theme="1"/>
        <rFont val="Arial"/>
        <family val="2"/>
      </rPr>
      <t xml:space="preserve"> A security policy(s) and procedures for system build and configuration management are maintained and implemented.</t>
    </r>
  </si>
  <si>
    <r>
      <t xml:space="preserve">3.2.2 </t>
    </r>
    <r>
      <rPr>
        <sz val="9"/>
        <color theme="1"/>
        <rFont val="Arial"/>
        <family val="2"/>
      </rPr>
      <t>An up-to-date inventory of all 3DS system components is maintained.</t>
    </r>
  </si>
  <si>
    <r>
      <t xml:space="preserve">3.2.3 </t>
    </r>
    <r>
      <rPr>
        <sz val="9"/>
        <color indexed="8"/>
        <rFont val="Arial"/>
        <family val="2"/>
      </rPr>
      <t>Configuration standards are defined and implemented for all 3DS system types.</t>
    </r>
  </si>
  <si>
    <r>
      <t xml:space="preserve">3.2.4 </t>
    </r>
    <r>
      <rPr>
        <sz val="9"/>
        <color indexed="8"/>
        <rFont val="Arial"/>
        <family val="2"/>
      </rPr>
      <t>Configuration standards address all known security vulnerabilities and are based on industry-accepted system hardening standards.</t>
    </r>
  </si>
  <si>
    <r>
      <t xml:space="preserve">3.2.5 </t>
    </r>
    <r>
      <rPr>
        <sz val="9"/>
        <color indexed="8"/>
        <rFont val="Arial"/>
        <family val="2"/>
      </rPr>
      <t>Configuration standards and build procedures include:
Changing all vendor-supplied default accounts and system settings.
Removing or disabling all unnecessary system or application functionality.
Preventing functions that require different security levels from co-existing on the same system component.</t>
    </r>
  </si>
  <si>
    <t>P1-3.3 Change management</t>
  </si>
  <si>
    <r>
      <t xml:space="preserve">3.3.1 </t>
    </r>
    <r>
      <rPr>
        <sz val="9"/>
        <color theme="1"/>
        <rFont val="Arial"/>
        <family val="2"/>
      </rPr>
      <t>Change-control procedures are defined and implemented for all changes to system components, including “emergency changes.”</t>
    </r>
  </si>
  <si>
    <r>
      <t xml:space="preserve">3.3.2 </t>
    </r>
    <r>
      <rPr>
        <sz val="9"/>
        <rFont val="Arial"/>
        <family val="2"/>
      </rPr>
      <t>All changes are authorized and the security impact understood prior to implementing the change.</t>
    </r>
  </si>
  <si>
    <r>
      <t xml:space="preserve">3.3.3 </t>
    </r>
    <r>
      <rPr>
        <sz val="9"/>
        <color indexed="8"/>
        <rFont val="Arial"/>
        <family val="2"/>
      </rPr>
      <t>All changes are tested in a non-production environment.</t>
    </r>
  </si>
  <si>
    <r>
      <t xml:space="preserve">3.3.4 </t>
    </r>
    <r>
      <rPr>
        <sz val="9"/>
        <rFont val="Arial"/>
        <family val="2"/>
      </rPr>
      <t>Rollback procedures are prepared for all changes.</t>
    </r>
  </si>
  <si>
    <r>
      <t xml:space="preserve">3.3.5 </t>
    </r>
    <r>
      <rPr>
        <sz val="9"/>
        <rFont val="Arial"/>
        <family val="2"/>
      </rPr>
      <t>Unauthorized changes to system or application configurations are prevented and/or detected and addressed.</t>
    </r>
  </si>
  <si>
    <t>Requirement P1-4. Vulnerability management</t>
  </si>
  <si>
    <t>P1-4.1 Protect against malicious software</t>
  </si>
  <si>
    <r>
      <t xml:space="preserve">4.1.1 </t>
    </r>
    <r>
      <rPr>
        <sz val="9"/>
        <color indexed="8"/>
        <rFont val="Arial"/>
        <family val="2"/>
      </rPr>
      <t>A security policy(s) and procedures for protecting systems against malware are maintained and implemented.</t>
    </r>
  </si>
  <si>
    <r>
      <t xml:space="preserve">4.1.2 </t>
    </r>
    <r>
      <rPr>
        <sz val="9"/>
        <color indexed="8"/>
        <rFont val="Arial"/>
        <family val="2"/>
      </rPr>
      <t>Controls to prevent and/or detect and remove malicious software are implemented, active, and maintained.</t>
    </r>
  </si>
  <si>
    <t>P1-4.2 Address vulnerabilities and security weaknesses</t>
  </si>
  <si>
    <r>
      <t xml:space="preserve">4.2.1 </t>
    </r>
    <r>
      <rPr>
        <sz val="9"/>
        <color indexed="8"/>
        <rFont val="Arial"/>
        <family val="2"/>
      </rPr>
      <t>A security policy(s) and procedures for identifying, ranking, and protecting against vulnerabilities are maintained and implemented.</t>
    </r>
  </si>
  <si>
    <r>
      <t xml:space="preserve">4.2.2 </t>
    </r>
    <r>
      <rPr>
        <sz val="9"/>
        <color indexed="8"/>
        <rFont val="Arial"/>
        <family val="2"/>
      </rPr>
      <t>Vulnerability scans, both internal and external, are performed at least quarterly to identify and address vulnerabilities.</t>
    </r>
  </si>
  <si>
    <r>
      <t xml:space="preserve">4.2.3 </t>
    </r>
    <r>
      <rPr>
        <sz val="9"/>
        <color indexed="8"/>
        <rFont val="Arial"/>
        <family val="2"/>
      </rPr>
      <t>Vulnerability scans are performed by qualified personnel: 
External scans are performed by a PCI SSC Approved Scanning Vendor (ASV).
Internal scans are performed by qualified personnel.</t>
    </r>
  </si>
  <si>
    <r>
      <t xml:space="preserve">4.2.4 </t>
    </r>
    <r>
      <rPr>
        <sz val="9"/>
        <color indexed="8"/>
        <rFont val="Arial"/>
        <family val="2"/>
      </rPr>
      <t>Identified vulnerabilities are ranked to determine the criticality of the vulnerability.</t>
    </r>
  </si>
  <si>
    <r>
      <t xml:space="preserve">4.2.5 </t>
    </r>
    <r>
      <rPr>
        <sz val="9"/>
        <color indexed="8"/>
        <rFont val="Arial"/>
        <family val="2"/>
      </rPr>
      <t>Penetration tests are performed at least annually.</t>
    </r>
  </si>
  <si>
    <r>
      <t xml:space="preserve">4.2.6 </t>
    </r>
    <r>
      <rPr>
        <sz val="9"/>
        <color indexed="8"/>
        <rFont val="Arial"/>
        <family val="2"/>
      </rPr>
      <t>Penetration tests are performed by qualified personnel.</t>
    </r>
  </si>
  <si>
    <r>
      <t xml:space="preserve">4.2.7 </t>
    </r>
    <r>
      <rPr>
        <sz val="9"/>
        <rFont val="Arial"/>
        <family val="2"/>
      </rPr>
      <t>Vulnerabilities and penetration testing findings considered as high risk are addressed within one month. All other vulnerabilities and identified security issues are addressed in a timely manner.</t>
    </r>
  </si>
  <si>
    <t>Requirement P1-5. Manage access</t>
  </si>
  <si>
    <t>P1-5.1 Access management</t>
  </si>
  <si>
    <r>
      <t xml:space="preserve">5.1.1 </t>
    </r>
    <r>
      <rPr>
        <sz val="9"/>
        <rFont val="Arial"/>
        <family val="2"/>
      </rPr>
      <t>A security policy(s) and procedures for assigning access are maintained and implemented.</t>
    </r>
  </si>
  <si>
    <r>
      <t xml:space="preserve">5.1.2 </t>
    </r>
    <r>
      <rPr>
        <sz val="9"/>
        <color indexed="8"/>
        <rFont val="Arial"/>
        <family val="2"/>
      </rPr>
      <t>Roles and responsibilities are defined for groups and accounts with access to 3DS systems.</t>
    </r>
  </si>
  <si>
    <r>
      <t xml:space="preserve">5.1.3 </t>
    </r>
    <r>
      <rPr>
        <sz val="9"/>
        <rFont val="Arial"/>
        <family val="2"/>
      </rPr>
      <t>Least privileges are assigned based on individual job function and periodically reviewed.</t>
    </r>
  </si>
  <si>
    <t>P1-5.2 Account management</t>
  </si>
  <si>
    <r>
      <t xml:space="preserve">5.2.1 </t>
    </r>
    <r>
      <rPr>
        <sz val="9"/>
        <color indexed="8"/>
        <rFont val="Arial"/>
        <family val="2"/>
      </rPr>
      <t>A security policy(s) and procedures for managing accounts are maintained and implemented.</t>
    </r>
  </si>
  <si>
    <r>
      <t>5.2.2</t>
    </r>
    <r>
      <rPr>
        <sz val="9"/>
        <color indexed="8"/>
        <rFont val="Arial"/>
        <family val="2"/>
      </rPr>
      <t xml:space="preserve"> Individuals are assigned a unique account ID.</t>
    </r>
  </si>
  <si>
    <r>
      <t xml:space="preserve">5.2.3 </t>
    </r>
    <r>
      <rPr>
        <sz val="9"/>
        <rFont val="Arial"/>
        <family val="2"/>
      </rPr>
      <t>Controls are implemented to protect the confidentiality and integrity of accounts and credentials.</t>
    </r>
  </si>
  <si>
    <r>
      <t xml:space="preserve">5.2.4 </t>
    </r>
    <r>
      <rPr>
        <sz val="9"/>
        <color indexed="8"/>
        <rFont val="Arial"/>
        <family val="2"/>
      </rPr>
      <t>Controls are implemented to prevent misuse of accounts.</t>
    </r>
  </si>
  <si>
    <r>
      <t xml:space="preserve">5.2.5 </t>
    </r>
    <r>
      <rPr>
        <sz val="9"/>
        <rFont val="Arial"/>
        <family val="2"/>
      </rPr>
      <t>Access for third parties is identified, controlled, and monitored.</t>
    </r>
  </si>
  <si>
    <t>P1-5.3 Authentication P1</t>
  </si>
  <si>
    <t>Requirement P1-6. Physical Security</t>
  </si>
  <si>
    <t>P1-6.1 Restrict physical access</t>
  </si>
  <si>
    <r>
      <t xml:space="preserve">6.1.1 </t>
    </r>
    <r>
      <rPr>
        <sz val="9"/>
        <color theme="1"/>
        <rFont val="Arial"/>
        <family val="2"/>
      </rPr>
      <t>A security policy(s) and procedures for securing physical access to 3DS systems is maintained and implemented.</t>
    </r>
  </si>
  <si>
    <r>
      <t xml:space="preserve">6.1.2 </t>
    </r>
    <r>
      <rPr>
        <sz val="9"/>
        <color indexed="8"/>
        <rFont val="Arial"/>
        <family val="2"/>
      </rPr>
      <t>Facility entry controls are in place to limit and monitor physical access to systems in the 3DE.</t>
    </r>
  </si>
  <si>
    <r>
      <t xml:space="preserve">6.1.3 </t>
    </r>
    <r>
      <rPr>
        <sz val="9"/>
        <color indexed="8"/>
        <rFont val="Arial"/>
        <family val="2"/>
      </rPr>
      <t>Physical access for personnel to 3DE is authorized and based on individual job function.</t>
    </r>
  </si>
  <si>
    <r>
      <t xml:space="preserve">6.1.4 </t>
    </r>
    <r>
      <rPr>
        <sz val="9"/>
        <rFont val="Arial"/>
        <family val="2"/>
      </rPr>
      <t>Personnel access is revoked immediately upon termination, and all physical access mechanisms, such as keys, access cards, etc., are returned or disabled.</t>
    </r>
  </si>
  <si>
    <t>P1-6.2 Secure media</t>
  </si>
  <si>
    <r>
      <t xml:space="preserve">6.2.1 </t>
    </r>
    <r>
      <rPr>
        <sz val="9"/>
        <color indexed="8"/>
        <rFont val="Arial"/>
        <family val="2"/>
      </rPr>
      <t>Strict control is maintained over the storage and accessibility of media.</t>
    </r>
  </si>
  <si>
    <t>Requirement P1-7. Incident response preparedness</t>
  </si>
  <si>
    <t>P1-7.1 Incident response plan</t>
  </si>
  <si>
    <r>
      <t xml:space="preserve">7.1.1 </t>
    </r>
    <r>
      <rPr>
        <sz val="9"/>
        <color indexed="8"/>
        <rFont val="Arial"/>
        <family val="2"/>
      </rPr>
      <t>A security policy(s) and procedures for managing and responding to security incidents is maintained and implemented.</t>
    </r>
  </si>
  <si>
    <r>
      <t xml:space="preserve">7.1.3 </t>
    </r>
    <r>
      <rPr>
        <sz val="9"/>
        <color indexed="8"/>
        <rFont val="Arial"/>
        <family val="2"/>
      </rPr>
      <t>The plan is reviewed and tested at least annually</t>
    </r>
    <r>
      <rPr>
        <b/>
        <sz val="9"/>
        <color indexed="8"/>
        <rFont val="Arial"/>
        <family val="2"/>
      </rPr>
      <t>.</t>
    </r>
  </si>
  <si>
    <t>P1-7.2 Audit logs</t>
  </si>
  <si>
    <r>
      <t xml:space="preserve">7.2.1 </t>
    </r>
    <r>
      <rPr>
        <sz val="9"/>
        <color indexed="8"/>
        <rFont val="Arial"/>
        <family val="2"/>
      </rPr>
      <t>A security policy(s) and procedures for generating and managing audit logs is maintained and implemented.</t>
    </r>
  </si>
  <si>
    <r>
      <t xml:space="preserve">7.2.3 </t>
    </r>
    <r>
      <rPr>
        <sz val="9"/>
        <rFont val="Arial"/>
        <family val="2"/>
      </rPr>
      <t>Time synchronization is implemented on 3DS systems to ensure system clocks are synchronized and have the correct and consistent time.</t>
    </r>
  </si>
  <si>
    <r>
      <rPr>
        <b/>
        <sz val="9"/>
        <color indexed="8"/>
        <rFont val="Arial"/>
        <family val="2"/>
      </rPr>
      <t xml:space="preserve">7.2.4 </t>
    </r>
    <r>
      <rPr>
        <sz val="9"/>
        <color indexed="8"/>
        <rFont val="Arial"/>
        <family val="2"/>
      </rPr>
      <t>Logs and security events are monitored and/or periodically reviewed for all 3DS systems to identify anomalies or suspicious activity.</t>
    </r>
  </si>
  <si>
    <r>
      <t xml:space="preserve">7.2.5 </t>
    </r>
    <r>
      <rPr>
        <sz val="9"/>
        <color indexed="8"/>
        <rFont val="Arial"/>
        <family val="2"/>
      </rPr>
      <t>Audit logs are secured so they cannot be altered.</t>
    </r>
  </si>
  <si>
    <r>
      <t xml:space="preserve">7.2.6 </t>
    </r>
    <r>
      <rPr>
        <sz val="9"/>
        <color indexed="8"/>
        <rFont val="Arial"/>
        <family val="2"/>
      </rPr>
      <t>Audit and monitoring logs are retained for least one year, with a minimum of three months immediately available for analysis.</t>
    </r>
  </si>
  <si>
    <t>Part 2: 3DS Security Requirements</t>
  </si>
  <si>
    <t>Requirement P2-1. Validate scope</t>
  </si>
  <si>
    <t>P2-1.1 Scoping</t>
  </si>
  <si>
    <r>
      <t xml:space="preserve">1.1.1 </t>
    </r>
    <r>
      <rPr>
        <sz val="9"/>
        <color indexed="8"/>
        <rFont val="Arial"/>
        <family val="2"/>
      </rPr>
      <t>All networks and system components in-scope for these PCI 3DS security requirements are identified.</t>
    </r>
  </si>
  <si>
    <r>
      <t xml:space="preserve">1.1.2 </t>
    </r>
    <r>
      <rPr>
        <sz val="9"/>
        <color indexed="8"/>
        <rFont val="Arial"/>
        <family val="2"/>
      </rPr>
      <t>All out-of-scope networks are identified with justification for being out of scope and descriptions of segmentation controls implemented.</t>
    </r>
  </si>
  <si>
    <r>
      <t xml:space="preserve">1.1.3 </t>
    </r>
    <r>
      <rPr>
        <sz val="9"/>
        <color indexed="8"/>
        <rFont val="Arial"/>
        <family val="2"/>
      </rPr>
      <t>All connected entities with access to the 3DS environments are identified.</t>
    </r>
  </si>
  <si>
    <t>Requirement P2-2. Security governance</t>
  </si>
  <si>
    <t>P2-2.1 Security governance</t>
  </si>
  <si>
    <r>
      <t xml:space="preserve">2.1.1 </t>
    </r>
    <r>
      <rPr>
        <sz val="9"/>
        <color indexed="8"/>
        <rFont val="Arial"/>
        <family val="2"/>
      </rPr>
      <t>Security objectives are aligned with business objectives.</t>
    </r>
  </si>
  <si>
    <r>
      <t xml:space="preserve">2.1.2 </t>
    </r>
    <r>
      <rPr>
        <sz val="9"/>
        <rFont val="Arial"/>
        <family val="2"/>
      </rPr>
      <t>Responsibilities and accountability for meeting security objectives are formally assigned, including responsibilities for the security of 3DS processes.</t>
    </r>
  </si>
  <si>
    <r>
      <t xml:space="preserve">2.1.3 </t>
    </r>
    <r>
      <rPr>
        <sz val="9"/>
        <color indexed="8"/>
        <rFont val="Arial"/>
        <family val="2"/>
      </rPr>
      <t>Responsibility for identifying and addressing evolving risks is assigned.</t>
    </r>
  </si>
  <si>
    <t>P2-2.2 Manage risk</t>
  </si>
  <si>
    <r>
      <t xml:space="preserve">2.2.1 </t>
    </r>
    <r>
      <rPr>
        <sz val="9"/>
        <rFont val="Arial"/>
        <family val="2"/>
      </rPr>
      <t>A formal risk-management strategy is defined.</t>
    </r>
  </si>
  <si>
    <r>
      <t>2.2.2 T</t>
    </r>
    <r>
      <rPr>
        <sz val="9"/>
        <color indexed="8"/>
        <rFont val="Arial"/>
        <family val="2"/>
      </rPr>
      <t>he risk-management strategy is approved by authorized personnel and updated as needed to address changing risk environment.</t>
    </r>
  </si>
  <si>
    <t>P2-2.3 Business as usual (BAU)</t>
  </si>
  <si>
    <r>
      <t xml:space="preserve">2.3.1 </t>
    </r>
    <r>
      <rPr>
        <sz val="9"/>
        <color indexed="8"/>
        <rFont val="Arial"/>
        <family val="2"/>
      </rPr>
      <t>Review and/or monitoring is performed periodically to confirm personnel are following security policies and procedures.</t>
    </r>
  </si>
  <si>
    <r>
      <t xml:space="preserve">2.3.2 </t>
    </r>
    <r>
      <rPr>
        <sz val="9"/>
        <rFont val="Arial"/>
        <family val="2"/>
      </rPr>
      <t>Processes to detect and respond to security control failures are defined and implemented.</t>
    </r>
  </si>
  <si>
    <t>P2-2.4 Manage third-party relationships</t>
  </si>
  <si>
    <r>
      <t>2.4.1</t>
    </r>
    <r>
      <rPr>
        <sz val="9"/>
        <rFont val="Arial"/>
        <family val="2"/>
      </rPr>
      <t xml:space="preserve"> Policies and procedures for managing third-party relationships are maintained and implemented.</t>
    </r>
  </si>
  <si>
    <r>
      <rPr>
        <b/>
        <i/>
        <sz val="9"/>
        <color indexed="8"/>
        <rFont val="Arial"/>
        <family val="2"/>
      </rPr>
      <t>2</t>
    </r>
    <r>
      <rPr>
        <b/>
        <sz val="9"/>
        <color indexed="8"/>
        <rFont val="Arial"/>
        <family val="2"/>
      </rPr>
      <t>.4.2</t>
    </r>
    <r>
      <rPr>
        <sz val="9"/>
        <color indexed="8"/>
        <rFont val="Arial"/>
        <family val="2"/>
      </rPr>
      <t xml:space="preserve"> Due diligence is performed prior to any engagement with a third party.</t>
    </r>
  </si>
  <si>
    <r>
      <t xml:space="preserve">2.4.3 </t>
    </r>
    <r>
      <rPr>
        <sz val="9"/>
        <rFont val="Arial"/>
        <family val="2"/>
      </rPr>
      <t>Security responsibilities are clearly defined for each third-party engagement.</t>
    </r>
  </si>
  <si>
    <r>
      <t xml:space="preserve">2.4.4 </t>
    </r>
    <r>
      <rPr>
        <sz val="9"/>
        <rFont val="Arial"/>
        <family val="2"/>
      </rPr>
      <t>The 3DS entity periodically verifies that the agreed-upon responsibilities are being met.</t>
    </r>
  </si>
  <si>
    <r>
      <rPr>
        <b/>
        <sz val="9"/>
        <rFont val="Arial"/>
        <family val="2"/>
      </rPr>
      <t>2.4.5</t>
    </r>
    <r>
      <rPr>
        <sz val="9"/>
        <rFont val="Arial"/>
        <family val="2"/>
      </rPr>
      <t xml:space="preserve"> Written agreements are maintained.</t>
    </r>
  </si>
  <si>
    <t>Requirement P2-3 Protect 3DS systems and applications</t>
  </si>
  <si>
    <t>P2-3.1 Protect boundaries</t>
  </si>
  <si>
    <r>
      <t xml:space="preserve">3.1.1 </t>
    </r>
    <r>
      <rPr>
        <sz val="9"/>
        <color indexed="8"/>
        <rFont val="Arial"/>
        <family val="2"/>
      </rPr>
      <t>Traffic to and from ACS and DS is restricted to only that which is relevant to the 3DS functions.</t>
    </r>
  </si>
  <si>
    <r>
      <t xml:space="preserve">3.1.2 </t>
    </r>
    <r>
      <rPr>
        <sz val="9"/>
        <rFont val="Arial"/>
        <family val="2"/>
      </rPr>
      <t>Traffic to and from ACS and DS is permitted only via approved interfaces.</t>
    </r>
  </si>
  <si>
    <t>P2-3.2 Protect baseline configurations</t>
  </si>
  <si>
    <r>
      <t xml:space="preserve">3.2.1 </t>
    </r>
    <r>
      <rPr>
        <sz val="9"/>
        <color indexed="8"/>
        <rFont val="Arial"/>
        <family val="2"/>
      </rPr>
      <t>Controls are implemented to protect the confidentiality and integrity of system configurations and documentation that define security settings.</t>
    </r>
  </si>
  <si>
    <t>P2-3.3 Protect applications and application interfaces</t>
  </si>
  <si>
    <r>
      <t xml:space="preserve">3.3.1 </t>
    </r>
    <r>
      <rPr>
        <sz val="9"/>
        <color indexed="8"/>
        <rFont val="Arial"/>
        <family val="2"/>
      </rPr>
      <t>Applications and programs are protected from unauthorized changes once in a production state.</t>
    </r>
  </si>
  <si>
    <r>
      <t xml:space="preserve">3.3.2 </t>
    </r>
    <r>
      <rPr>
        <sz val="9"/>
        <rFont val="Arial"/>
        <family val="2"/>
      </rPr>
      <t>The mechanisms to protect applications and programs from unauthorized changes are monitored and maintained to confirm effectiveness.</t>
    </r>
  </si>
  <si>
    <r>
      <t xml:space="preserve">3.3.3 </t>
    </r>
    <r>
      <rPr>
        <sz val="9"/>
        <color indexed="8"/>
        <rFont val="Arial"/>
        <family val="2"/>
      </rPr>
      <t>All APIs that interface with the 3DS environment are identified, defined, and tested to verify they perform as expected.</t>
    </r>
  </si>
  <si>
    <r>
      <t xml:space="preserve">3.3.4 </t>
    </r>
    <r>
      <rPr>
        <sz val="9"/>
        <color indexed="8"/>
        <rFont val="Arial"/>
        <family val="2"/>
      </rPr>
      <t>Controls are implemented to protect APIs exposed to untrusted networks.</t>
    </r>
  </si>
  <si>
    <t>P2-3.4 Secure web configurations</t>
  </si>
  <si>
    <r>
      <t xml:space="preserve">3.4.1 </t>
    </r>
    <r>
      <rPr>
        <sz val="9"/>
        <rFont val="Arial"/>
        <family val="2"/>
      </rPr>
      <t>Only those HTTP request methods required for system operation are accepted. All unused methods are explicitly blocked.</t>
    </r>
  </si>
  <si>
    <r>
      <t xml:space="preserve">3.4.2 </t>
    </r>
    <r>
      <rPr>
        <sz val="9"/>
        <rFont val="Arial"/>
        <family val="2"/>
      </rPr>
      <t>The use of HTTPS is enforced across all application pages/resources and all communications are prevented from being sent over insecure channels (e.g., HTTP).</t>
    </r>
  </si>
  <si>
    <r>
      <rPr>
        <b/>
        <sz val="9"/>
        <rFont val="Arial"/>
        <family val="2"/>
      </rPr>
      <t>3.4.3</t>
    </r>
    <r>
      <rPr>
        <sz val="9"/>
        <rFont val="Arial"/>
        <family val="2"/>
      </rPr>
      <t xml:space="preserve"> Applications (or the underlying systems) are configured to reject content provided by external sources by default. Exceptions are explicitly authorized.</t>
    </r>
  </si>
  <si>
    <r>
      <rPr>
        <b/>
        <sz val="9"/>
        <color indexed="8"/>
        <rFont val="Arial"/>
        <family val="2"/>
      </rPr>
      <t>3.4.4</t>
    </r>
    <r>
      <rPr>
        <sz val="9"/>
        <color indexed="8"/>
        <rFont val="Arial"/>
        <family val="2"/>
      </rPr>
      <t xml:space="preserve"> Applications are configured to prevent content from being embedded into untrusted third-party sites/applications. Exceptions are explicitly authorized.</t>
    </r>
  </si>
  <si>
    <r>
      <t xml:space="preserve">3.4.5 </t>
    </r>
    <r>
      <rPr>
        <sz val="9"/>
        <color theme="1"/>
        <rFont val="Arial"/>
        <family val="2"/>
      </rPr>
      <t>Security features native to the development framework and/or application platform are enabled, where feasible, to protect against common client-side attacks (such as XSS, Injection, etc.).</t>
    </r>
  </si>
  <si>
    <t>Requirement P2-4. Secure logical access to 3DS systems</t>
  </si>
  <si>
    <t>P2-4.1 Secure connections for issuer and merchant customers</t>
  </si>
  <si>
    <r>
      <t xml:space="preserve">4.1.1 </t>
    </r>
    <r>
      <rPr>
        <sz val="9"/>
        <color indexed="8"/>
        <rFont val="Arial"/>
        <family val="2"/>
      </rPr>
      <t>Access by issuer and merchant users to their assigned issuer and merchant interfaces—for example, via API or web portal—for purposes of managing only their own account, is restricted to authorized personnel and requires a unique user ID with strong password and another form of strong authentication.</t>
    </r>
  </si>
  <si>
    <t>P2-4.2 Secure internal network connections</t>
  </si>
  <si>
    <r>
      <t xml:space="preserve">4.2.1 </t>
    </r>
    <r>
      <rPr>
        <sz val="9"/>
        <rFont val="Arial"/>
        <family val="2"/>
      </rPr>
      <t>Multi-factor authentication is required for all personnel with non-console access to ACS, DS, and 3DSS.</t>
    </r>
  </si>
  <si>
    <t>P2-4.3 Secure remote access</t>
  </si>
  <si>
    <r>
      <t xml:space="preserve">4.3.1 </t>
    </r>
    <r>
      <rPr>
        <sz val="9"/>
        <rFont val="Arial"/>
        <family val="2"/>
      </rPr>
      <t>Multi-factor authentication is required for all remote access originating from outside the entity's network that provides access into the 3DE.</t>
    </r>
  </si>
  <si>
    <r>
      <t xml:space="preserve">4.3.4 </t>
    </r>
    <r>
      <rPr>
        <sz val="9"/>
        <rFont val="Arial"/>
        <family val="2"/>
      </rPr>
      <t>Remote access privileges are monitored and/or reviewed at least quarterly by an authorized individual to confirm access is still required.</t>
    </r>
  </si>
  <si>
    <t>P2-4.4 Restrict Wireless Exposure</t>
  </si>
  <si>
    <r>
      <t xml:space="preserve">4.4.1 </t>
    </r>
    <r>
      <rPr>
        <sz val="9"/>
        <rFont val="Arial"/>
        <family val="2"/>
      </rPr>
      <t>3DS components (ACS, DS, 3DSS) do not use or connect to any wireless network.</t>
    </r>
  </si>
  <si>
    <t>P2-4.5 Secure VPNs</t>
  </si>
  <si>
    <r>
      <t xml:space="preserve">4.5.1 </t>
    </r>
    <r>
      <rPr>
        <sz val="9"/>
        <color indexed="8"/>
        <rFont val="Arial"/>
        <family val="2"/>
      </rPr>
      <t>All VPNs that provide access to 3DE are properly configured to provide strong security communications and protect against eavesdropping, replay attacks, and man-in-the-middle attacks.</t>
    </r>
  </si>
  <si>
    <t>Requirement P2-5. Protect 3DS data</t>
  </si>
  <si>
    <t>P2-5.1 Data lifecycle P2</t>
  </si>
  <si>
    <r>
      <t xml:space="preserve">5.1.1 </t>
    </r>
    <r>
      <rPr>
        <sz val="9"/>
        <color indexed="8"/>
        <rFont val="Arial"/>
        <family val="2"/>
      </rPr>
      <t>Policies and procedures for usage, flow, retention, and disposal of 3DS data are maintained and implemented.</t>
    </r>
  </si>
  <si>
    <r>
      <t xml:space="preserve">5.1.2 </t>
    </r>
    <r>
      <rPr>
        <sz val="9"/>
        <color indexed="8"/>
        <rFont val="Arial"/>
        <family val="2"/>
      </rPr>
      <t>3DS data is retained only as necessary and securely deleted when no longer needed.</t>
    </r>
  </si>
  <si>
    <t>P2-5.2 Data transmission</t>
  </si>
  <si>
    <r>
      <t xml:space="preserve">5.2.1 </t>
    </r>
    <r>
      <rPr>
        <sz val="9"/>
        <color indexed="8"/>
        <rFont val="Arial"/>
        <family val="2"/>
      </rPr>
      <t>Strong cryptography and security protocols are used to safeguard 3DS sensitive data during transmission.</t>
    </r>
  </si>
  <si>
    <r>
      <t xml:space="preserve">5.2.2 </t>
    </r>
    <r>
      <rPr>
        <sz val="9"/>
        <color indexed="8"/>
        <rFont val="Arial"/>
        <family val="2"/>
      </rPr>
      <t>Fallback to insecure cryptographic protocols and configurations is not permitted.</t>
    </r>
  </si>
  <si>
    <t>P2-5.3 TLS configuration</t>
  </si>
  <si>
    <r>
      <rPr>
        <b/>
        <sz val="9"/>
        <color indexed="8"/>
        <rFont val="Arial"/>
        <family val="2"/>
      </rPr>
      <t>5.3.1</t>
    </r>
    <r>
      <rPr>
        <b/>
        <i/>
        <sz val="9"/>
        <color indexed="8"/>
        <rFont val="Arial"/>
        <family val="2"/>
      </rPr>
      <t xml:space="preserve"> </t>
    </r>
    <r>
      <rPr>
        <sz val="9"/>
        <color indexed="8"/>
        <rFont val="Arial"/>
        <family val="2"/>
      </rPr>
      <t>All TLS communications between ACS, DS, and 3DSS for the purpose of 3DS transmissions use only approved cipher suites with at least the minimum key sizes, as defined in the EMV® 3DS Protocol and Core Functions Specification.</t>
    </r>
  </si>
  <si>
    <r>
      <t xml:space="preserve">5.3.2 </t>
    </r>
    <r>
      <rPr>
        <sz val="9"/>
        <rFont val="Arial"/>
        <family val="2"/>
      </rPr>
      <t>3DS components (ACS, DS, and 3DSS) do not offer, support, or use any cipher suite identified as “not supported” in the EMV® 3DS Protocol and Core Functions Specification.</t>
    </r>
  </si>
  <si>
    <r>
      <t xml:space="preserve">5.3.3 </t>
    </r>
    <r>
      <rPr>
        <sz val="9"/>
        <rFont val="Arial"/>
        <family val="2"/>
      </rPr>
      <t>TLS configurations do not support rollback to unapproved algorithms, key sizes, or implementations.</t>
    </r>
  </si>
  <si>
    <r>
      <t xml:space="preserve">5.3.4 </t>
    </r>
    <r>
      <rPr>
        <sz val="9"/>
        <color indexed="8"/>
        <rFont val="Arial"/>
        <family val="2"/>
      </rPr>
      <t>Controls are in place to monitor TLS configurations to identify configuration changes and to ensure secure TLS configuration is maintained.</t>
    </r>
  </si>
  <si>
    <t>P2-5.4 Data storage</t>
  </si>
  <si>
    <r>
      <t xml:space="preserve">5.4.2 </t>
    </r>
    <r>
      <rPr>
        <sz val="9"/>
        <color indexed="8"/>
        <rFont val="Arial"/>
        <family val="2"/>
      </rPr>
      <t>Strong cryptography is used to protect any permitted storage of 3DS sensitive data.</t>
    </r>
  </si>
  <si>
    <t>P2-5.5 Monitoring 3DS transactions</t>
  </si>
  <si>
    <r>
      <t xml:space="preserve">5.5.1 </t>
    </r>
    <r>
      <rPr>
        <sz val="9"/>
        <rFont val="Arial"/>
        <family val="2"/>
      </rPr>
      <t>3DS transactions are monitored to identify, log, and alert upon anomalous activity.</t>
    </r>
  </si>
  <si>
    <r>
      <t xml:space="preserve">5.5.2 </t>
    </r>
    <r>
      <rPr>
        <sz val="9"/>
        <color indexed="8"/>
        <rFont val="Arial"/>
        <family val="2"/>
      </rPr>
      <t>Anomalous or suspicious transaction activity is investigated and addressed in a timely manner.</t>
    </r>
  </si>
  <si>
    <t>Requirement P2-6 Cryptography and Key Management</t>
  </si>
  <si>
    <t>P2-6.1 Key management</t>
  </si>
  <si>
    <r>
      <t xml:space="preserve">6.1.1 </t>
    </r>
    <r>
      <rPr>
        <sz val="9"/>
        <color indexed="8"/>
        <rFont val="Arial"/>
        <family val="2"/>
      </rPr>
      <t>Policies and procedures for managing cryptographic processes and keys are maintained and implemented.</t>
    </r>
  </si>
  <si>
    <r>
      <t xml:space="preserve">6.1.6 </t>
    </r>
    <r>
      <rPr>
        <sz val="9"/>
        <color indexed="8"/>
        <rFont val="Arial"/>
        <family val="2"/>
      </rPr>
      <t>Cryptographic key-management processes conform to recognized national or international key-management standards.</t>
    </r>
  </si>
  <si>
    <r>
      <t xml:space="preserve">6.1.7 </t>
    </r>
    <r>
      <rPr>
        <sz val="9"/>
        <rFont val="Arial"/>
        <family val="2"/>
      </rPr>
      <t>Cryptographic keys are used only for their intended purpose, and keys used for 3DS functions are not used for non-3DS purposes.</t>
    </r>
  </si>
  <si>
    <r>
      <t xml:space="preserve">6.1.8 </t>
    </r>
    <r>
      <rPr>
        <sz val="9"/>
        <rFont val="Arial"/>
        <family val="2"/>
      </rPr>
      <t>A trusted Certificate Authority is used to issue all digital certificates used for 3DS operations between 3DSS, ACS, and DS components.</t>
    </r>
  </si>
  <si>
    <t>P2-6.2 Secure logical access to HSMs (For ACS and DS only)</t>
  </si>
  <si>
    <r>
      <t xml:space="preserve">6.2.2 </t>
    </r>
    <r>
      <rPr>
        <sz val="9"/>
        <color indexed="8"/>
        <rFont val="Arial"/>
        <family val="2"/>
      </rPr>
      <t>All non-console access to HSMs originates from a 3DE network(s).</t>
    </r>
  </si>
  <si>
    <r>
      <t xml:space="preserve">6.2.4 </t>
    </r>
    <r>
      <rPr>
        <sz val="9"/>
        <color indexed="8"/>
        <rFont val="Arial"/>
        <family val="2"/>
      </rPr>
      <t>The loading and exporting of clear-text cryptographic keys, key components, and/or key shares to/from the HSM is not permitted over a non-console connection.</t>
    </r>
  </si>
  <si>
    <r>
      <t xml:space="preserve">6.2.5 </t>
    </r>
    <r>
      <rPr>
        <sz val="9"/>
        <color indexed="8"/>
        <rFont val="Arial"/>
        <family val="2"/>
      </rPr>
      <t>Activities performed via non-console access adhere to all other HSM and key-management requirements.</t>
    </r>
  </si>
  <si>
    <t>P2-6.3 Secure physical access to HSMs (For ACS and DS only)</t>
  </si>
  <si>
    <r>
      <t xml:space="preserve">6.3.1 </t>
    </r>
    <r>
      <rPr>
        <sz val="9"/>
        <rFont val="Arial"/>
        <family val="2"/>
      </rPr>
      <t>HSMs are stored in a dedicated area(s).</t>
    </r>
  </si>
  <si>
    <r>
      <rPr>
        <b/>
        <sz val="9"/>
        <color indexed="8"/>
        <rFont val="Arial"/>
        <family val="2"/>
      </rPr>
      <t>6.3.2</t>
    </r>
    <r>
      <rPr>
        <sz val="9"/>
        <color indexed="8"/>
        <rFont val="Arial"/>
        <family val="2"/>
      </rPr>
      <t xml:space="preserve"> Physical access to the HSMs is restricted to authorized personnel and managed under dual control.</t>
    </r>
  </si>
  <si>
    <t>Requirement P2-7 Physically secure 3DS systems</t>
  </si>
  <si>
    <t>P2-7.1 Data center security</t>
  </si>
  <si>
    <r>
      <rPr>
        <b/>
        <sz val="9"/>
        <color theme="1"/>
        <rFont val="Arial"/>
        <family val="2"/>
      </rPr>
      <t>7.1.1</t>
    </r>
    <r>
      <rPr>
        <sz val="9"/>
        <color theme="1"/>
        <rFont val="Arial"/>
        <family val="2"/>
      </rPr>
      <t xml:space="preserve"> ACS and DS systems are hosted in data center environments.</t>
    </r>
  </si>
  <si>
    <r>
      <rPr>
        <b/>
        <sz val="9"/>
        <color theme="1"/>
        <rFont val="Arial"/>
        <family val="2"/>
      </rPr>
      <t xml:space="preserve">7.1.3 </t>
    </r>
    <r>
      <rPr>
        <sz val="9"/>
        <color theme="1"/>
        <rFont val="Arial"/>
        <family val="2"/>
      </rPr>
      <t>Doors to areas within the data center that contain 3DS systems are fitted with an electronic access-control system (e.g., card reader, biometric scanner) that controls and records all entry and exit activities.</t>
    </r>
  </si>
  <si>
    <r>
      <rPr>
        <b/>
        <sz val="9"/>
        <color theme="1"/>
        <rFont val="Arial"/>
        <family val="2"/>
      </rPr>
      <t xml:space="preserve">7.1.4 </t>
    </r>
    <r>
      <rPr>
        <sz val="9"/>
        <color theme="1"/>
        <rFont val="Arial"/>
        <family val="2"/>
      </rPr>
      <t>Multi-factor authentication is required for entry to telecommunications rooms that are not located within a secure data center.</t>
    </r>
  </si>
  <si>
    <r>
      <rPr>
        <b/>
        <sz val="9"/>
        <color theme="1"/>
        <rFont val="Arial"/>
        <family val="2"/>
      </rPr>
      <t>7.1.5</t>
    </r>
    <r>
      <rPr>
        <sz val="9"/>
        <color theme="1"/>
        <rFont val="Arial"/>
        <family val="2"/>
      </rPr>
      <t xml:space="preserve"> Entry controls prevent piggy-backing by granting access to a single person at a time, with each person being identified and authenticated before access is granted.</t>
    </r>
  </si>
  <si>
    <r>
      <rPr>
        <b/>
        <sz val="9"/>
        <color theme="1"/>
        <rFont val="Arial"/>
        <family val="2"/>
      </rPr>
      <t>7.1.6</t>
    </r>
    <r>
      <rPr>
        <sz val="9"/>
        <color theme="1"/>
        <rFont val="Arial"/>
        <family val="2"/>
      </rPr>
      <t xml:space="preserve"> A physical intrusion-detection system that is connected to the alarm system is in place.</t>
    </r>
  </si>
  <si>
    <r>
      <rPr>
        <b/>
        <sz val="9"/>
        <color theme="1"/>
        <rFont val="Arial"/>
        <family val="2"/>
      </rPr>
      <t>7.1.7</t>
    </r>
    <r>
      <rPr>
        <sz val="9"/>
        <color theme="1"/>
        <rFont val="Arial"/>
        <family val="2"/>
      </rPr>
      <t xml:space="preserve"> Physical connection points leading into the 3DE are controlled at all times.</t>
    </r>
  </si>
  <si>
    <t>P2-7.2 CCTV</t>
  </si>
  <si>
    <r>
      <rPr>
        <b/>
        <sz val="9"/>
        <color theme="1"/>
        <rFont val="Arial"/>
        <family val="2"/>
      </rPr>
      <t>7.2.1</t>
    </r>
    <r>
      <rPr>
        <sz val="9"/>
        <color theme="1"/>
        <rFont val="Arial"/>
        <family val="2"/>
      </rPr>
      <t xml:space="preserve"> CCTV cameras are located at all entrances and emergency exit points and capture identifiable images, at all times of the day and night.</t>
    </r>
  </si>
  <si>
    <r>
      <rPr>
        <b/>
        <sz val="9"/>
        <color theme="1"/>
        <rFont val="Arial"/>
        <family val="2"/>
      </rPr>
      <t>7.2.2</t>
    </r>
    <r>
      <rPr>
        <sz val="9"/>
        <color theme="1"/>
        <rFont val="Arial"/>
        <family val="2"/>
      </rPr>
      <t xml:space="preserve"> CCTV recordings are time stamped.</t>
    </r>
  </si>
  <si>
    <t>6</t>
  </si>
  <si>
    <t>4</t>
  </si>
  <si>
    <t>List facilities and locations included in PCI 3DS Review:</t>
  </si>
  <si>
    <t xml:space="preserve">Does your company have a relationship with one or more third-party agents (Example: gateways, web-hosting companies, etc.)? </t>
  </si>
  <si>
    <t>Step 3:</t>
  </si>
  <si>
    <t>Step 1:</t>
  </si>
  <si>
    <t>Release Notes &amp; Instructions</t>
  </si>
  <si>
    <t>· Prioritized Approach Summary P1</t>
  </si>
  <si>
    <t>· Prioritized Approach Summary P2</t>
  </si>
  <si>
    <t>· 3DS Security Milestones P1</t>
  </si>
  <si>
    <t>· 3DS Security Milestones P2</t>
  </si>
  <si>
    <t>Mastercard PCI 3-D Secure (3DS) Prioritized Approach Tool</t>
  </si>
  <si>
    <t>Purpose:</t>
  </si>
  <si>
    <t>Tool for tracking progress toward compliance with PCI 3DS by using the Prioritized Approach. Also, provides a sorting tool to analyze progress by PCI 3DS Part 1 and Part 2 security requirements, milestone category, or milestone status.</t>
  </si>
  <si>
    <t>Please indicate "Yes", "No", or "N/A" in Column C of the “3DS Security Milestones P1” and "3DS Security Milestones P2" spreadsheet tabs. This step will auto-populate the “percentage complete” fields on the “Prioritized Approach Summary P1" and the “Prioritized Approach Summary P2” spreadsheet tabs.</t>
  </si>
  <si>
    <t>Review the Mastercard Specific Policy and Recommendations on the "MC Policy &amp; Recommendations" tab.</t>
  </si>
  <si>
    <t>Part 1: Baseline Security: Prioritized Approach Summary &amp; Attestation of Compliance</t>
  </si>
  <si>
    <t>Legal Entity Information who is providing 3DS Server or Access Control Server Services:</t>
  </si>
  <si>
    <t>Relationships:</t>
  </si>
  <si>
    <t>3DS Server or Access Control Server Acknowledgement:</t>
  </si>
  <si>
    <t>Part 2: 3DS Security Requirements: Prioritized Approach Summary &amp; Attestation of Compliance</t>
  </si>
  <si>
    <t>Target Date for Achieving Part 1: 3DS Baseline Security Requirements:</t>
  </si>
  <si>
    <r>
      <t xml:space="preserve">7.1.2 </t>
    </r>
    <r>
      <rPr>
        <sz val="9"/>
        <color indexed="8"/>
        <rFont val="Arial"/>
        <family val="2"/>
      </rPr>
      <t>An incident response plan is in place that includes:
· Roles and responsibilities
· Communication and contact strategies
· Specific incident response procedures
· Business recovery and continuity procedures
· Data back-up processes
· Analysis of legal requirements for reporting compromises
· Coverage and responses of all critical system components
· Consideration of payment brands’ response requirements</t>
    </r>
  </si>
  <si>
    <r>
      <t>7.2.2 A</t>
    </r>
    <r>
      <rPr>
        <sz val="9"/>
        <rFont val="Arial"/>
        <family val="2"/>
      </rPr>
      <t>udit logs are implemented to:
· Link all access to 3DS systems to an individual user.
· Record security events.</t>
    </r>
  </si>
  <si>
    <r>
      <t xml:space="preserve">4.3.2 </t>
    </r>
    <r>
      <rPr>
        <sz val="9"/>
        <color indexed="8"/>
        <rFont val="Arial"/>
        <family val="2"/>
      </rPr>
      <t>Remote access to the 3DE is controlled and documented, including:
· System components for which remote access is permitted
· The location(s) from which remote access is permitted
· The conditions under which remote access is acceptable
· Individuals with remote access permission
· The access privileges applicable to each authorized use</t>
    </r>
  </si>
  <si>
    <r>
      <t xml:space="preserve">4.3.3 </t>
    </r>
    <r>
      <rPr>
        <sz val="9"/>
        <rFont val="Arial"/>
        <family val="2"/>
      </rPr>
      <t>Where remote access using personally owned devices is permitted, strict requirements for their use are defined and implemented to include:
· Device security controls are implemented and maintained as equivalent to corporate-owned devices.
· Each device is explicitly approved by management.</t>
    </r>
  </si>
  <si>
    <r>
      <rPr>
        <sz val="9"/>
        <color indexed="8"/>
        <rFont val="Arial"/>
        <family val="2"/>
      </rPr>
      <t>6.1.2</t>
    </r>
    <r>
      <rPr>
        <b/>
        <sz val="11"/>
        <color indexed="8"/>
        <rFont val="Arial"/>
        <family val="2"/>
      </rPr>
      <t xml:space="preserve"> </t>
    </r>
    <r>
      <rPr>
        <sz val="9"/>
        <color indexed="8"/>
        <rFont val="Arial"/>
        <family val="2"/>
      </rPr>
      <t>For ACS and DS only: All key management activity for specified cryptographic keys (as defined in the PCI 3DS Data Matrix) is performed using an HSM that is either:
· FIPS 140-2 Level 3 (overall) or higher certified, or
· PCI PTS HSM approved.</t>
    </r>
  </si>
  <si>
    <r>
      <t>6.1.3</t>
    </r>
    <r>
      <rPr>
        <sz val="9"/>
        <color indexed="8"/>
        <rFont val="Arial"/>
        <family val="2"/>
      </rPr>
      <t xml:space="preserve"> For ACS and DS only: The HSM is deployed securely, in accordance with its approved security policy, as follows:
· If FIPS-approved HSMs are used, the HSM uses the FIPS-approved cryptographic primitives, data-protection mechanisms, and key-management processes for account data decryption and related processes.
· If PCI PTS-approved HSMs are used, the HSM is configured to operate in accordance with the security policy that was included in the PTS HSM approval, for all operations (including algorithms, data protection, key management, etc.).</t>
    </r>
  </si>
  <si>
    <r>
      <t xml:space="preserve">6.1.4 </t>
    </r>
    <r>
      <rPr>
        <sz val="9"/>
        <color theme="1"/>
        <rFont val="Arial"/>
        <family val="2"/>
      </rPr>
      <t>A documented description of the cryptographic architecture exists that includes:
· Description of the usage for all keys
· Details of all keys used by each HSM (if applicable)</t>
    </r>
  </si>
  <si>
    <r>
      <t xml:space="preserve">6.1.5 </t>
    </r>
    <r>
      <rPr>
        <sz val="9"/>
        <color indexed="8"/>
        <rFont val="Arial"/>
        <family val="2"/>
      </rPr>
      <t>Cryptographic keys are securely managed throughout the cryptographic lifecycle including:
· Generation
· Distribution/conveyance
· Storage
· Established crypto periods
· Replacement/rotation when the crypto period is reached
· Escrow/backup
· Key compromise and recovery
· Emergency procedures to destroy and replace keys
· Accountability and audit</t>
    </r>
  </si>
  <si>
    <r>
      <t xml:space="preserve">6.1.9 </t>
    </r>
    <r>
      <rPr>
        <sz val="9"/>
        <color indexed="8"/>
        <rFont val="Arial"/>
        <family val="2"/>
      </rPr>
      <t>Audit logs are maintained for all key-management activities and all activities involving clear-text key components. The audit log includes:
· Unique identification of the individual that performed each function
· Date and time
· Function being performed
· Purpose
· Success or failure of activity</t>
    </r>
  </si>
  <si>
    <r>
      <t>6.2.1 P</t>
    </r>
    <r>
      <rPr>
        <sz val="9"/>
        <color indexed="8"/>
        <rFont val="Arial"/>
        <family val="2"/>
      </rPr>
      <t>ersonnel with logical access to HSMs must be either at the HSM console or using an HSM non-console access solution that has been evaluated by an independent laboratory to comply with the following sections of the current version of ISO 13491:
· Annex A – Section A.2.2: Logical security characteristics.
· Annex D – Section D.2: Logical security characteristics. (Note: The use of single DEA message authentication codes is not permitted.)
· Annex E – Section E.2.1: Physical security characteristics, and Section E.2.2: Logical security characteristics. (Note: Only random number generators meeting the requirements of SP 800-90A are allowed.)
· Annex F – Section F.2.1: Physical security characteristics, and Section F.2.2: Logical security characteristics.
· If digital signature functionality is provided: Annex G – Section G.2.1: General considerations, and Section G.2.2: Device management for digital signature verification.</t>
    </r>
  </si>
  <si>
    <r>
      <rPr>
        <b/>
        <sz val="9"/>
        <color theme="1"/>
        <rFont val="Arial"/>
        <family val="2"/>
      </rPr>
      <t>7.1.2</t>
    </r>
    <r>
      <rPr>
        <sz val="9"/>
        <color theme="1"/>
        <rFont val="Arial"/>
        <family val="2"/>
      </rPr>
      <t xml:space="preserve"> Data centers supporting ACS and DS are equipped with a positively controlled single-entry portal (e.g., mantrap), that:
· Requires positive authentication prior to granting entry; and
· Grants entry to a single person for each positive authentication.</t>
    </r>
  </si>
  <si>
    <r>
      <t xml:space="preserve">6.2.3 </t>
    </r>
    <r>
      <rPr>
        <sz val="9"/>
        <color indexed="8"/>
        <rFont val="Arial"/>
        <family val="2"/>
      </rPr>
      <t>Devices used to provide personnel with non-console access to HSMs are secured as follows:
· Located in a designated secure area or room that is monitored at all times.
· Locked in room/rack/cabinet/ drawer/safe when not in use.
· Physical access is restricted to authorized personnel and managed under dual control.
· Authentication mechanisms (e.g., smart cards, dongles, etc.) for devices with non-console access are physically secured when not in use.
· Operation of the device requires dual control and multi-factor authentication.
· Devices have only applications and software installed that are necessary.
· Devices are verified as having up-to-date security configurations.
· Devices cannot be connected to other networks while connected to the HSM.
· Devices are cryptographically authenticated prior to the connection being granted access to HSM functions.</t>
    </r>
  </si>
  <si>
    <t>Target Date for Achieving Part 2: 3DS Baseline Security Requirements:</t>
  </si>
  <si>
    <r>
      <rPr>
        <b/>
        <sz val="9"/>
        <color indexed="8"/>
        <rFont val="Calibri"/>
        <family val="2"/>
        <scheme val="minor"/>
      </rPr>
      <t>b</t>
    </r>
    <r>
      <rPr>
        <sz val="9"/>
        <color indexed="8"/>
        <rFont val="Calibri"/>
        <family val="2"/>
        <scheme val="minor"/>
      </rPr>
      <t xml:space="preserve">. The target dates for compliance, in relation to any area of deficiency, must be adhered to.  Noncompliance with the dates indicated in the Prioritized Approach may result in the application of noncompliance assessments.  </t>
    </r>
  </si>
  <si>
    <r>
      <rPr>
        <b/>
        <sz val="9"/>
        <color indexed="8"/>
        <rFont val="Calibri"/>
        <family val="2"/>
        <scheme val="minor"/>
      </rPr>
      <t>c.</t>
    </r>
    <r>
      <rPr>
        <sz val="9"/>
        <color indexed="8"/>
        <rFont val="Calibri"/>
        <family val="2"/>
        <scheme val="minor"/>
      </rPr>
      <t xml:space="preserve"> An entity declaring themselves as compliant in any of the noted areas may be subject to a noncompliance assessment if it is subsequently found, during an onsite review, that there are deficiencies within that section.  During the onsite review, Mastercard must receive an immediate update noting any new areas of concern in addition to a new/updated target date for compliance.  </t>
    </r>
  </si>
  <si>
    <r>
      <rPr>
        <b/>
        <sz val="12"/>
        <color theme="1"/>
        <rFont val="Calibri"/>
        <family val="2"/>
        <scheme val="minor"/>
      </rPr>
      <t>Contents:</t>
    </r>
    <r>
      <rPr>
        <sz val="11"/>
        <color theme="1"/>
        <rFont val="Calibri"/>
        <family val="2"/>
        <scheme val="minor"/>
      </rPr>
      <t xml:space="preserve"> 4 spreadsheets to be completed (see tabs at bottom of this page)</t>
    </r>
  </si>
  <si>
    <r>
      <t xml:space="preserve">5.3.1 </t>
    </r>
    <r>
      <rPr>
        <sz val="9"/>
        <color indexed="8"/>
        <rFont val="Arial"/>
        <family val="2"/>
      </rPr>
      <t>All access to 3DS systems requires strong authentication prior to access being granted.</t>
    </r>
  </si>
  <si>
    <r>
      <t xml:space="preserve">5.4.1 </t>
    </r>
    <r>
      <rPr>
        <sz val="9"/>
        <color indexed="8"/>
        <rFont val="Arial"/>
        <family val="2"/>
      </rPr>
      <t>Storage of 3DS sensitive data is limited to only permitted data elements.</t>
    </r>
  </si>
  <si>
    <r>
      <t xml:space="preserve">6.1.10 </t>
    </r>
    <r>
      <rPr>
        <sz val="9"/>
        <color indexed="8"/>
        <rFont val="Arial"/>
        <family val="2"/>
      </rPr>
      <t>Incident response procedures include activities for reporting and responding to suspicious or confirmed key-related issues.</t>
    </r>
  </si>
  <si>
    <t>Planning</t>
  </si>
  <si>
    <t>Implementation In Progress</t>
  </si>
  <si>
    <t>Implemented But Not Validated</t>
  </si>
  <si>
    <t>Yes</t>
  </si>
  <si>
    <t>No</t>
  </si>
  <si>
    <t>N/A</t>
  </si>
  <si>
    <t>P2</t>
  </si>
  <si>
    <t>#</t>
  </si>
  <si>
    <t>Variance/Blank</t>
  </si>
  <si>
    <t>all N/A</t>
  </si>
  <si>
    <t>all Yes</t>
  </si>
  <si>
    <t>all No</t>
  </si>
  <si>
    <t>Date Pop</t>
  </si>
  <si>
    <t>Missing (Y/N)</t>
  </si>
  <si>
    <t>Only N/A or Blank</t>
  </si>
  <si>
    <t>all blank</t>
  </si>
  <si>
    <t xml:space="preserve">June 2018 </t>
  </si>
  <si>
    <r>
      <t xml:space="preserve">Protect systems and networks, and be prepared to respond to a system breach. </t>
    </r>
    <r>
      <rPr>
        <sz val="9"/>
        <color rgb="FF333333"/>
        <rFont val="Helvetica Neue"/>
      </rPr>
      <t xml:space="preserve"> This milestone targets controls for points of access to most compromises, and the processes for responding.</t>
    </r>
  </si>
  <si>
    <r>
      <t>3.5.1</t>
    </r>
    <r>
      <rPr>
        <sz val="9"/>
        <color theme="1"/>
        <rFont val="Arial"/>
        <family val="2"/>
      </rPr>
      <t xml:space="preserve"> Availability mechanisms are implemented to protect against loss of processing capability within the 3DS infrastructure.</t>
    </r>
  </si>
  <si>
    <r>
      <t xml:space="preserve">3.5.2 </t>
    </r>
    <r>
      <rPr>
        <sz val="9"/>
        <color theme="1"/>
        <rFont val="Arial"/>
        <family val="2"/>
      </rPr>
      <t>The availability mechanisms implemented are monitored and maintained to confirm effectiveness.</t>
    </r>
  </si>
  <si>
    <t xml:space="preserve">Note-Compare estimated dates for milestone completion on this tab (Column E) with estimated dates for milestone completion on the "3DS Security Milestones P2" tab (Column F).    </t>
  </si>
  <si>
    <t xml:space="preserve">Note-Compare estimated dates for milestone completion on this tab (Column E) with estimated dates for milestone completion on the "3DS Security Milestones P1" tab (Column F).    </t>
  </si>
  <si>
    <t>P1</t>
  </si>
  <si>
    <r>
      <rPr>
        <b/>
        <sz val="9"/>
        <color indexed="8"/>
        <rFont val="Calibri"/>
        <family val="2"/>
        <scheme val="minor"/>
      </rPr>
      <t>a</t>
    </r>
    <r>
      <rPr>
        <sz val="9"/>
        <color indexed="8"/>
        <rFont val="Calibri"/>
        <family val="2"/>
        <scheme val="minor"/>
      </rPr>
      <t>. It is "highly recommended" that the entity engage a 3DS Assessor for the completion of the form.  This means that to complete the Prioritized Approach, an onsite review is not required.  However, an onsite review is required to confirm compliance and provide the Attestation of Compliance (AOC).  This will give the entity an opportunity to provide an accurate and detailed self-assessment, within the Prioritized Approach, while actively searching for a 3DS Assessor to complete a full onsite review before the proposed target date.</t>
    </r>
  </si>
  <si>
    <r>
      <rPr>
        <b/>
        <sz val="9"/>
        <color indexed="8"/>
        <rFont val="Calibri"/>
        <family val="2"/>
        <scheme val="minor"/>
      </rPr>
      <t>d.</t>
    </r>
    <r>
      <rPr>
        <sz val="9"/>
        <color indexed="8"/>
        <rFont val="Calibri"/>
        <family val="2"/>
        <scheme val="minor"/>
      </rPr>
      <t xml:space="preserve"> Mastercard must receive an AOC from a 3DS Assessor, on or before the latest target date.  All areas of deficiency must be corrected and deemed PCI compliant by the contracted 3DS Assessor.</t>
    </r>
  </si>
  <si>
    <r>
      <rPr>
        <b/>
        <sz val="9"/>
        <color indexed="8"/>
        <rFont val="Calibri"/>
        <family val="2"/>
        <scheme val="minor"/>
      </rPr>
      <t>e.</t>
    </r>
    <r>
      <rPr>
        <sz val="9"/>
        <color indexed="8"/>
        <rFont val="Calibri"/>
        <family val="2"/>
        <scheme val="minor"/>
      </rPr>
      <t xml:space="preserve"> Mastercard may allow a maximum compliance target date of one year from the date of the Prioritized Approach submission.  One year is adequate time for an entity to engage a 3DS Assessor, correct areas of deficiency and become fully compliant with the PCI 3DS Core Security Standard.  Therefore, if the entity has not engaged a 3DS Assessor at the time they complete the Prioritized Approach, it is highly recommended that they do so in the immediate future.  Lead times for corrective action, to any previously unknown deficiencies identified by a 3DS Assessor review, should be considered.  Mastercard will not grant extensions for compliance beyond the one year maximum target date.</t>
    </r>
  </si>
  <si>
    <r>
      <t xml:space="preserve">Finalize remaining compliance efforts, and ensure all controls are in place.  </t>
    </r>
    <r>
      <rPr>
        <sz val="9"/>
        <color indexed="63"/>
        <rFont val="Helvetica Neue"/>
      </rPr>
      <t xml:space="preserve">The intent of Milestone Six is to complete PCI 3DS requirements, and to finalize all remaining related policies, procedures, and processes needed to protect the cardholder data environment. </t>
    </r>
  </si>
  <si>
    <t>Step 2:</t>
  </si>
  <si>
    <t>Analyze results. Use the “filter” functions on column headers of the “3DS Security Milestones P1" and the “3DS Security Milestones P2” spreadsheet tabs to select any of the six milestones.</t>
  </si>
  <si>
    <t>Complete the contact information on the "Prioritized Approach Summary P1" and the "Prioritized Approach Summary P2" tabs. You may share this document with your 3DS Assessor to provide an assessment of the progress your organization has completed toward PCI 3DS compliance. You may also manually enter an estimated completion date for each milestone phase. Once completed, submit the PCI 3DS Prioritized Approach Tool to pcireports@mastercard.com.</t>
  </si>
  <si>
    <t>Important Note: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</si>
</sst>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409]mmmm\ d\,\ yyyy;@"/>
    <numFmt numFmtId="166" formatCode="[$-409]d\-mmm\-yyyy;@"/>
  </numFmts>
  <fonts count="60">
    <font>
      <sz val="11"/>
      <color theme="1"/>
      <name val="Calibri"/>
      <family val="2"/>
      <scheme val="minor"/>
    </font>
    <font>
      <sz val="11"/>
      <color theme="1"/>
      <name val="Calibri"/>
      <family val="2"/>
      <scheme val="minor"/>
    </font>
    <font>
      <b/>
      <sz val="11"/>
      <color indexed="8"/>
      <name val="Calibri"/>
      <family val="2"/>
    </font>
    <font>
      <sz val="10"/>
      <color indexed="8"/>
      <name val="Calibri"/>
      <family val="2"/>
    </font>
    <font>
      <b/>
      <sz val="10"/>
      <color indexed="21"/>
      <name val="Helvetica Neue"/>
    </font>
    <font>
      <b/>
      <sz val="16"/>
      <color indexed="63"/>
      <name val="Helvetica Neue"/>
    </font>
    <font>
      <b/>
      <sz val="9"/>
      <color indexed="63"/>
      <name val="Helvetica Neue"/>
    </font>
    <font>
      <sz val="9"/>
      <color indexed="63"/>
      <name val="Helvetica Neue"/>
    </font>
    <font>
      <sz val="11"/>
      <color indexed="63"/>
      <name val="Helvetica Neue"/>
    </font>
    <font>
      <b/>
      <sz val="12"/>
      <name val="Arial"/>
      <family val="2"/>
    </font>
    <font>
      <b/>
      <sz val="10"/>
      <name val="Arial"/>
      <family val="2"/>
    </font>
    <font>
      <b/>
      <i/>
      <sz val="10"/>
      <name val="Arial"/>
      <family val="2"/>
    </font>
    <font>
      <b/>
      <sz val="10"/>
      <color rgb="FF000099"/>
      <name val="Arial"/>
      <family val="2"/>
    </font>
    <font>
      <sz val="11"/>
      <color theme="1"/>
      <name val="Arial"/>
      <family val="2"/>
    </font>
    <font>
      <b/>
      <i/>
      <sz val="11"/>
      <color indexed="8"/>
      <name val="Arial"/>
      <family val="2"/>
    </font>
    <font>
      <b/>
      <sz val="14"/>
      <name val="Arial"/>
      <family val="2"/>
    </font>
    <font>
      <b/>
      <sz val="11"/>
      <name val="Arial"/>
      <family val="2"/>
    </font>
    <font>
      <sz val="11"/>
      <name val="Arial"/>
      <family val="2"/>
    </font>
    <font>
      <b/>
      <sz val="9"/>
      <color indexed="8"/>
      <name val="Arial"/>
      <family val="2"/>
    </font>
    <font>
      <sz val="9"/>
      <color theme="1"/>
      <name val="Arial"/>
      <family val="2"/>
    </font>
    <font>
      <b/>
      <sz val="10"/>
      <color indexed="8"/>
      <name val="Arial"/>
      <family val="2"/>
    </font>
    <font>
      <b/>
      <sz val="9"/>
      <name val="Arial"/>
      <family val="2"/>
    </font>
    <font>
      <sz val="9"/>
      <name val="Arial"/>
      <family val="2"/>
    </font>
    <font>
      <b/>
      <sz val="9"/>
      <color theme="1"/>
      <name val="Arial"/>
      <family val="2"/>
    </font>
    <font>
      <sz val="9"/>
      <color indexed="8"/>
      <name val="Arial"/>
      <family val="2"/>
    </font>
    <font>
      <sz val="10"/>
      <name val="Arial"/>
      <family val="2"/>
    </font>
    <font>
      <sz val="11"/>
      <color rgb="FFFF0000"/>
      <name val="Arial"/>
      <family val="2"/>
    </font>
    <font>
      <sz val="11"/>
      <color rgb="FF0000CC"/>
      <name val="Arial"/>
      <family val="2"/>
    </font>
    <font>
      <i/>
      <sz val="9"/>
      <color indexed="8"/>
      <name val="Arial"/>
      <family val="2"/>
    </font>
    <font>
      <b/>
      <i/>
      <sz val="9"/>
      <color indexed="8"/>
      <name val="Arial"/>
      <family val="2"/>
    </font>
    <font>
      <b/>
      <sz val="11"/>
      <color theme="1"/>
      <name val="Arial"/>
      <family val="2"/>
    </font>
    <font>
      <sz val="11"/>
      <color indexed="8"/>
      <name val="Arial"/>
      <family val="2"/>
    </font>
    <font>
      <sz val="10"/>
      <color indexed="8"/>
      <name val="Arial"/>
      <family val="2"/>
    </font>
    <font>
      <b/>
      <sz val="11"/>
      <color indexed="8"/>
      <name val="Arial"/>
      <family val="2"/>
    </font>
    <font>
      <b/>
      <sz val="11"/>
      <color theme="1"/>
      <name val="Calibri"/>
      <family val="2"/>
      <scheme val="minor"/>
    </font>
    <font>
      <sz val="16"/>
      <color theme="1"/>
      <name val="Calibri"/>
      <family val="2"/>
      <scheme val="minor"/>
    </font>
    <font>
      <b/>
      <sz val="16"/>
      <color theme="1"/>
      <name val="Arial"/>
      <family val="2"/>
    </font>
    <font>
      <sz val="12"/>
      <color theme="1"/>
      <name val="Calibri"/>
      <family val="2"/>
      <scheme val="minor"/>
    </font>
    <font>
      <b/>
      <sz val="12"/>
      <color theme="1"/>
      <name val="Calibri"/>
      <family val="2"/>
      <scheme val="minor"/>
    </font>
    <font>
      <sz val="13.5"/>
      <color theme="1"/>
      <name val="Calibri"/>
      <family val="2"/>
      <scheme val="minor"/>
    </font>
    <font>
      <b/>
      <i/>
      <sz val="13.5"/>
      <color theme="1"/>
      <name val="Calibri"/>
      <family val="2"/>
      <scheme val="minor"/>
    </font>
    <font>
      <sz val="10"/>
      <color theme="1"/>
      <name val="Arial"/>
      <family val="2"/>
    </font>
    <font>
      <b/>
      <sz val="10"/>
      <color theme="1"/>
      <name val="Arial"/>
      <family val="2"/>
    </font>
    <font>
      <b/>
      <sz val="13.5"/>
      <color indexed="8"/>
      <name val="Calibri"/>
      <family val="2"/>
      <scheme val="minor"/>
    </font>
    <font>
      <sz val="10"/>
      <color indexed="8"/>
      <name val="Calibri"/>
      <family val="2"/>
      <scheme val="minor"/>
    </font>
    <font>
      <sz val="9"/>
      <color indexed="8"/>
      <name val="Calibri"/>
      <family val="2"/>
      <scheme val="minor"/>
    </font>
    <font>
      <b/>
      <sz val="9"/>
      <color indexed="8"/>
      <name val="Calibri"/>
      <family val="2"/>
      <scheme val="minor"/>
    </font>
    <font>
      <u/>
      <sz val="11"/>
      <color theme="10"/>
      <name val="Calibri"/>
      <family val="2"/>
      <scheme val="minor"/>
    </font>
    <font>
      <sz val="10"/>
      <color theme="1"/>
      <name val="Calibri"/>
      <family val="2"/>
      <scheme val="minor"/>
    </font>
    <font>
      <u/>
      <sz val="10"/>
      <color theme="10"/>
      <name val="Calibri"/>
      <family val="2"/>
      <scheme val="minor"/>
    </font>
    <font>
      <b/>
      <sz val="9"/>
      <color rgb="FF333333"/>
      <name val="Helvetica Neue"/>
    </font>
    <font>
      <sz val="9"/>
      <color rgb="FF333333"/>
      <name val="Helvetica Neue"/>
    </font>
    <font>
      <b/>
      <sz val="11"/>
      <color rgb="FF333333"/>
      <name val="Calibri"/>
      <family val="2"/>
    </font>
    <font>
      <b/>
      <sz val="10"/>
      <color rgb="FF333333"/>
      <name val="Calibri"/>
      <family val="2"/>
    </font>
    <font>
      <b/>
      <sz val="11"/>
      <color rgb="FF333333"/>
      <name val="Calibri"/>
      <family val="2"/>
      <scheme val="minor"/>
    </font>
    <font>
      <sz val="11"/>
      <color rgb="FF333333"/>
      <name val="Calibri"/>
      <family val="2"/>
      <scheme val="minor"/>
    </font>
    <font>
      <b/>
      <sz val="16"/>
      <color rgb="FF333333"/>
      <name val="Helvetica Neue"/>
    </font>
    <font>
      <b/>
      <sz val="11"/>
      <color rgb="FF333333"/>
      <name val="Helvetica Neue"/>
    </font>
    <font>
      <i/>
      <sz val="9"/>
      <color rgb="FF008080"/>
      <name val="Calibri"/>
      <family val="2"/>
    </font>
    <font>
      <b/>
      <sz val="14"/>
      <color theme="1"/>
      <name val="Calibri"/>
      <family val="2"/>
      <scheme val="minor"/>
    </font>
  </fonts>
  <fills count="9">
    <fill>
      <patternFill patternType="none"/>
    </fill>
    <fill>
      <patternFill patternType="gray125"/>
    </fill>
    <fill>
      <patternFill patternType="solid">
        <fgColor rgb="FF9966FF"/>
        <bgColor indexed="64"/>
      </patternFill>
    </fill>
    <fill>
      <patternFill patternType="solid">
        <fgColor rgb="FFFF79BC"/>
        <bgColor indexed="64"/>
      </patternFill>
    </fill>
    <fill>
      <patternFill patternType="solid">
        <fgColor rgb="FFFFFF00"/>
        <bgColor indexed="64"/>
      </patternFill>
    </fill>
    <fill>
      <patternFill patternType="solid">
        <fgColor theme="0" tint="-0.249977111117893"/>
        <bgColor indexed="64"/>
      </patternFill>
    </fill>
    <fill>
      <patternFill patternType="solid">
        <fgColor rgb="FFC9E7A7"/>
        <bgColor indexed="64"/>
      </patternFill>
    </fill>
    <fill>
      <patternFill patternType="solid">
        <fgColor rgb="FF4FB8FF"/>
        <bgColor indexed="64"/>
      </patternFill>
    </fill>
    <fill>
      <patternFill patternType="solid">
        <fgColor theme="0"/>
        <bgColor indexed="64"/>
      </patternFill>
    </fill>
  </fills>
  <borders count="21">
    <border>
      <left/>
      <right/>
      <top/>
      <bottom/>
      <diagonal/>
    </border>
    <border>
      <left/>
      <right/>
      <top/>
      <bottom style="thin">
        <color auto="1"/>
      </bottom>
      <diagonal/>
    </border>
    <border>
      <left style="medium">
        <color indexed="22"/>
      </left>
      <right style="medium">
        <color indexed="22"/>
      </right>
      <top style="medium">
        <color indexed="22"/>
      </top>
      <bottom style="medium">
        <color indexed="22"/>
      </bottom>
      <diagonal/>
    </border>
    <border>
      <left/>
      <right style="medium">
        <color indexed="22"/>
      </right>
      <top style="medium">
        <color indexed="22"/>
      </top>
      <bottom style="medium">
        <color indexed="22"/>
      </bottom>
      <diagonal/>
    </border>
    <border>
      <left style="medium">
        <color indexed="22"/>
      </left>
      <right style="medium">
        <color indexed="22"/>
      </right>
      <top/>
      <bottom style="medium">
        <color indexed="22"/>
      </bottom>
      <diagonal/>
    </border>
    <border>
      <left/>
      <right style="medium">
        <color indexed="22"/>
      </right>
      <top/>
      <bottom style="medium">
        <color indexed="22"/>
      </bottom>
      <diagonal/>
    </border>
    <border>
      <left/>
      <right/>
      <top/>
      <bottom style="medium">
        <color indexed="22"/>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right/>
      <top style="medium">
        <color indexed="22"/>
      </top>
      <bottom/>
      <diagonal/>
    </border>
  </borders>
  <cellStyleXfs count="4">
    <xf numFmtId="0" fontId="0" fillId="0" borderId="0"/>
    <xf numFmtId="9" fontId="1" fillId="0" borderId="0" applyFont="0" applyFill="0" applyBorder="0" applyAlignment="0" applyProtection="0"/>
    <xf numFmtId="0" fontId="25" fillId="0" borderId="0"/>
    <xf numFmtId="0" fontId="47" fillId="0" borderId="0" applyNumberFormat="0" applyFill="0" applyBorder="0" applyAlignment="0" applyProtection="0"/>
  </cellStyleXfs>
  <cellXfs count="201">
    <xf numFmtId="0" fontId="0" fillId="0" borderId="0" xfId="0"/>
    <xf numFmtId="0" fontId="13" fillId="0" borderId="0" xfId="0" applyFont="1" applyAlignment="1" applyProtection="1">
      <alignment vertical="center"/>
      <protection locked="0"/>
    </xf>
    <xf numFmtId="0" fontId="13" fillId="0" borderId="0" xfId="0" applyFont="1" applyAlignment="1" applyProtection="1">
      <alignment vertical="center"/>
    </xf>
    <xf numFmtId="0" fontId="13" fillId="0" borderId="0" xfId="0" applyFont="1" applyBorder="1" applyAlignment="1" applyProtection="1">
      <alignment vertical="center"/>
      <protection locked="0"/>
    </xf>
    <xf numFmtId="0" fontId="13" fillId="0" borderId="0" xfId="0" applyFont="1" applyBorder="1" applyAlignment="1" applyProtection="1">
      <alignment horizontal="center" vertical="center" wrapText="1"/>
      <protection locked="0"/>
    </xf>
    <xf numFmtId="0" fontId="14" fillId="0" borderId="8" xfId="0" applyFont="1" applyBorder="1" applyAlignment="1" applyProtection="1">
      <alignment vertical="top" wrapText="1"/>
    </xf>
    <xf numFmtId="0" fontId="17" fillId="0" borderId="0" xfId="0" applyFont="1" applyProtection="1">
      <protection locked="0"/>
    </xf>
    <xf numFmtId="0" fontId="17" fillId="0" borderId="0" xfId="0" applyFont="1" applyProtection="1"/>
    <xf numFmtId="0" fontId="17" fillId="0" borderId="0" xfId="0" applyFont="1" applyBorder="1" applyProtection="1">
      <protection locked="0"/>
    </xf>
    <xf numFmtId="0" fontId="13" fillId="0" borderId="0" xfId="0" applyFont="1" applyProtection="1"/>
    <xf numFmtId="0" fontId="18" fillId="0" borderId="8" xfId="0" applyFont="1" applyBorder="1" applyAlignment="1" applyProtection="1">
      <alignment vertical="top" wrapText="1"/>
    </xf>
    <xf numFmtId="49" fontId="20" fillId="2" borderId="9" xfId="0" applyNumberFormat="1" applyFont="1" applyFill="1" applyBorder="1" applyAlignment="1" applyProtection="1">
      <alignment horizontal="center" vertical="center"/>
    </xf>
    <xf numFmtId="49" fontId="20" fillId="4" borderId="9" xfId="0" applyNumberFormat="1" applyFont="1" applyFill="1" applyBorder="1" applyAlignment="1" applyProtection="1">
      <alignment horizontal="center" vertical="center"/>
    </xf>
    <xf numFmtId="0" fontId="21" fillId="0" borderId="8" xfId="0" applyFont="1" applyBorder="1" applyAlignment="1" applyProtection="1">
      <alignment vertical="top" wrapText="1"/>
    </xf>
    <xf numFmtId="0" fontId="21" fillId="0" borderId="8" xfId="0" applyFont="1" applyFill="1" applyBorder="1" applyAlignment="1" applyProtection="1">
      <alignment vertical="top" wrapText="1"/>
    </xf>
    <xf numFmtId="0" fontId="24" fillId="0" borderId="8" xfId="0" applyFont="1" applyBorder="1" applyAlignment="1" applyProtection="1">
      <alignment vertical="top" wrapText="1"/>
    </xf>
    <xf numFmtId="49" fontId="20" fillId="6" borderId="9" xfId="0" applyNumberFormat="1" applyFont="1" applyFill="1" applyBorder="1" applyAlignment="1" applyProtection="1">
      <alignment horizontal="center" vertical="center"/>
    </xf>
    <xf numFmtId="0" fontId="22" fillId="0" borderId="8" xfId="0" applyFont="1" applyBorder="1" applyAlignment="1" applyProtection="1">
      <alignment vertical="top" wrapText="1"/>
    </xf>
    <xf numFmtId="0" fontId="23" fillId="0" borderId="8" xfId="0" applyFont="1" applyBorder="1" applyAlignment="1" applyProtection="1">
      <alignment vertical="top" wrapText="1"/>
    </xf>
    <xf numFmtId="49" fontId="20" fillId="7" borderId="9" xfId="0" applyNumberFormat="1" applyFont="1" applyFill="1" applyBorder="1" applyAlignment="1" applyProtection="1">
      <alignment horizontal="center" vertical="center"/>
    </xf>
    <xf numFmtId="49" fontId="20" fillId="5" borderId="9" xfId="0" applyNumberFormat="1" applyFont="1" applyFill="1" applyBorder="1" applyAlignment="1" applyProtection="1">
      <alignment horizontal="center" vertical="center"/>
    </xf>
    <xf numFmtId="0" fontId="26" fillId="0" borderId="0" xfId="0" applyFont="1" applyProtection="1"/>
    <xf numFmtId="0" fontId="27" fillId="0" borderId="0" xfId="0" applyFont="1" applyProtection="1"/>
    <xf numFmtId="0" fontId="23" fillId="0" borderId="8" xfId="0" applyFont="1" applyFill="1" applyBorder="1" applyAlignment="1" applyProtection="1">
      <alignment vertical="top" wrapText="1"/>
    </xf>
    <xf numFmtId="0" fontId="19" fillId="0" borderId="8" xfId="0" applyFont="1" applyFill="1" applyBorder="1" applyAlignment="1" applyProtection="1">
      <alignment vertical="top" wrapText="1"/>
    </xf>
    <xf numFmtId="0" fontId="13" fillId="0" borderId="0" xfId="0" applyFont="1" applyFill="1" applyBorder="1" applyAlignment="1" applyProtection="1">
      <alignment vertical="top"/>
    </xf>
    <xf numFmtId="49" fontId="13" fillId="0" borderId="0" xfId="0" applyNumberFormat="1" applyFont="1" applyFill="1" applyBorder="1" applyAlignment="1" applyProtection="1">
      <alignment horizontal="center" vertical="center"/>
    </xf>
    <xf numFmtId="0" fontId="17"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top"/>
    </xf>
    <xf numFmtId="165" fontId="17" fillId="0" borderId="0" xfId="0" applyNumberFormat="1" applyFont="1" applyFill="1" applyBorder="1" applyAlignment="1" applyProtection="1">
      <alignment horizontal="center" vertical="center"/>
    </xf>
    <xf numFmtId="166" fontId="17" fillId="0" borderId="0" xfId="0" applyNumberFormat="1" applyFont="1" applyFill="1" applyBorder="1" applyAlignment="1" applyProtection="1">
      <alignment horizontal="center" vertical="center" wrapText="1"/>
    </xf>
    <xf numFmtId="0" fontId="17" fillId="0" borderId="0" xfId="0" applyFont="1"/>
    <xf numFmtId="0" fontId="17" fillId="0" borderId="0" xfId="0" applyFont="1" applyFill="1" applyBorder="1" applyProtection="1">
      <protection locked="0"/>
    </xf>
    <xf numFmtId="0" fontId="13" fillId="0" borderId="0" xfId="0" applyFont="1" applyFill="1" applyBorder="1" applyProtection="1"/>
    <xf numFmtId="1" fontId="17" fillId="0" borderId="0" xfId="0" applyNumberFormat="1" applyFont="1" applyFill="1" applyProtection="1">
      <protection locked="0"/>
    </xf>
    <xf numFmtId="0" fontId="31" fillId="0" borderId="0" xfId="0" applyFont="1" applyFill="1" applyBorder="1" applyAlignment="1" applyProtection="1">
      <alignment horizontal="center" vertical="center" wrapText="1"/>
    </xf>
    <xf numFmtId="0" fontId="30" fillId="0" borderId="0" xfId="0" applyFont="1" applyFill="1" applyBorder="1" applyAlignment="1" applyProtection="1">
      <alignment horizontal="center" vertical="top"/>
    </xf>
    <xf numFmtId="165" fontId="13" fillId="0" borderId="0" xfId="0" applyNumberFormat="1" applyFont="1" applyFill="1" applyBorder="1" applyAlignment="1" applyProtection="1">
      <alignment horizontal="center" vertical="center"/>
    </xf>
    <xf numFmtId="166" fontId="13" fillId="0" borderId="0" xfId="0" applyNumberFormat="1" applyFont="1" applyFill="1" applyBorder="1" applyAlignment="1" applyProtection="1">
      <alignment horizontal="center" vertical="center" wrapText="1"/>
    </xf>
    <xf numFmtId="0" fontId="13" fillId="0" borderId="0" xfId="0" applyFont="1" applyProtection="1">
      <protection locked="0"/>
    </xf>
    <xf numFmtId="0" fontId="13" fillId="0" borderId="0" xfId="0" applyFont="1"/>
    <xf numFmtId="0" fontId="13" fillId="0" borderId="0" xfId="0" applyFont="1" applyFill="1" applyBorder="1" applyProtection="1">
      <protection locked="0"/>
    </xf>
    <xf numFmtId="0" fontId="29" fillId="0" borderId="8" xfId="0" applyFont="1" applyBorder="1" applyAlignment="1" applyProtection="1">
      <alignment vertical="top" wrapText="1"/>
    </xf>
    <xf numFmtId="0" fontId="29" fillId="0" borderId="8" xfId="0" applyFont="1" applyBorder="1" applyAlignment="1" applyProtection="1">
      <alignment vertical="top"/>
    </xf>
    <xf numFmtId="0" fontId="33" fillId="0" borderId="8" xfId="0" applyFont="1" applyBorder="1" applyAlignment="1" applyProtection="1">
      <alignment vertical="top" wrapText="1"/>
    </xf>
    <xf numFmtId="49" fontId="10" fillId="5" borderId="9" xfId="0" applyNumberFormat="1" applyFont="1" applyFill="1" applyBorder="1" applyAlignment="1" applyProtection="1">
      <alignment horizontal="center" vertical="center"/>
    </xf>
    <xf numFmtId="49" fontId="20" fillId="0" borderId="9" xfId="0" applyNumberFormat="1" applyFont="1" applyFill="1" applyBorder="1" applyAlignment="1" applyProtection="1">
      <alignment horizontal="center" vertical="center"/>
    </xf>
    <xf numFmtId="0" fontId="28" fillId="0" borderId="8" xfId="0" applyFont="1" applyBorder="1" applyAlignment="1" applyProtection="1">
      <alignment vertical="top" wrapText="1"/>
    </xf>
    <xf numFmtId="0" fontId="30" fillId="0" borderId="8" xfId="0" applyFont="1" applyBorder="1" applyAlignment="1" applyProtection="1">
      <alignment vertical="top" wrapText="1"/>
    </xf>
    <xf numFmtId="0" fontId="16" fillId="0" borderId="8" xfId="0" applyFont="1" applyBorder="1" applyAlignment="1" applyProtection="1">
      <alignment vertical="top" wrapText="1"/>
    </xf>
    <xf numFmtId="0" fontId="16" fillId="0" borderId="8" xfId="0" applyFont="1" applyFill="1" applyBorder="1" applyAlignment="1" applyProtection="1">
      <alignment vertical="top" wrapText="1"/>
    </xf>
    <xf numFmtId="165" fontId="12" fillId="0" borderId="9" xfId="0" applyNumberFormat="1" applyFont="1" applyBorder="1" applyAlignment="1" applyProtection="1">
      <alignment horizontal="center" vertical="center" wrapText="1"/>
    </xf>
    <xf numFmtId="166" fontId="12" fillId="0" borderId="13" xfId="0" applyNumberFormat="1" applyFont="1" applyBorder="1" applyAlignment="1" applyProtection="1">
      <alignment horizontal="center" vertical="center" wrapText="1"/>
    </xf>
    <xf numFmtId="0" fontId="21" fillId="0" borderId="8" xfId="0" applyFont="1" applyBorder="1" applyAlignment="1">
      <alignment horizontal="left" vertical="top" wrapText="1"/>
    </xf>
    <xf numFmtId="0" fontId="18" fillId="0" borderId="8" xfId="0" applyFont="1" applyFill="1" applyBorder="1" applyAlignment="1" applyProtection="1">
      <alignment vertical="top" wrapText="1"/>
    </xf>
    <xf numFmtId="1" fontId="25" fillId="0" borderId="13" xfId="0" applyNumberFormat="1" applyFont="1" applyFill="1" applyBorder="1" applyAlignment="1" applyProtection="1">
      <alignment horizontal="center" vertical="center" wrapText="1"/>
      <protection locked="0"/>
    </xf>
    <xf numFmtId="0" fontId="19" fillId="0" borderId="8" xfId="0" applyFont="1" applyFill="1" applyBorder="1" applyAlignment="1" applyProtection="1">
      <alignment vertical="top"/>
    </xf>
    <xf numFmtId="0" fontId="23" fillId="0" borderId="8" xfId="0" applyFont="1" applyFill="1" applyBorder="1" applyAlignment="1" applyProtection="1">
      <alignment vertical="top"/>
    </xf>
    <xf numFmtId="1" fontId="25" fillId="5" borderId="13" xfId="0" applyNumberFormat="1" applyFont="1" applyFill="1" applyBorder="1" applyAlignment="1" applyProtection="1">
      <alignment horizontal="center" vertical="center" wrapText="1"/>
      <protection locked="0"/>
    </xf>
    <xf numFmtId="0" fontId="18" fillId="0" borderId="14" xfId="0" applyFont="1" applyBorder="1" applyAlignment="1" applyProtection="1">
      <alignment vertical="top" wrapText="1"/>
    </xf>
    <xf numFmtId="0" fontId="33" fillId="0" borderId="8" xfId="0" applyFont="1" applyFill="1" applyBorder="1" applyAlignment="1" applyProtection="1">
      <alignment vertical="top" wrapText="1"/>
    </xf>
    <xf numFmtId="0" fontId="20" fillId="3" borderId="9" xfId="0" applyNumberFormat="1" applyFont="1" applyFill="1" applyBorder="1" applyAlignment="1" applyProtection="1">
      <alignment horizontal="center" vertical="center"/>
    </xf>
    <xf numFmtId="1" fontId="15" fillId="5" borderId="9" xfId="0" applyNumberFormat="1" applyFont="1" applyFill="1" applyBorder="1" applyAlignment="1" applyProtection="1">
      <alignment horizontal="center" vertical="center"/>
    </xf>
    <xf numFmtId="1" fontId="20" fillId="2" borderId="9" xfId="0" applyNumberFormat="1" applyFont="1" applyFill="1" applyBorder="1" applyAlignment="1" applyProtection="1">
      <alignment horizontal="center" vertical="center"/>
    </xf>
    <xf numFmtId="1" fontId="20" fillId="3" borderId="9" xfId="0" applyNumberFormat="1" applyFont="1" applyFill="1" applyBorder="1" applyAlignment="1" applyProtection="1">
      <alignment horizontal="center" vertical="center"/>
    </xf>
    <xf numFmtId="1" fontId="20" fillId="4" borderId="9" xfId="0" applyNumberFormat="1" applyFont="1" applyFill="1" applyBorder="1" applyAlignment="1" applyProtection="1">
      <alignment horizontal="center" vertical="center"/>
    </xf>
    <xf numFmtId="1" fontId="13" fillId="5" borderId="9" xfId="0" applyNumberFormat="1" applyFont="1" applyFill="1" applyBorder="1" applyProtection="1"/>
    <xf numFmtId="1" fontId="20" fillId="5" borderId="9" xfId="0" applyNumberFormat="1" applyFont="1" applyFill="1" applyBorder="1" applyAlignment="1" applyProtection="1">
      <alignment horizontal="center" vertical="center"/>
    </xf>
    <xf numFmtId="1" fontId="20" fillId="6" borderId="9" xfId="0" applyNumberFormat="1" applyFont="1" applyFill="1" applyBorder="1" applyAlignment="1" applyProtection="1">
      <alignment horizontal="center" vertical="center"/>
    </xf>
    <xf numFmtId="1" fontId="18" fillId="5" borderId="9" xfId="0" applyNumberFormat="1" applyFont="1" applyFill="1" applyBorder="1" applyAlignment="1" applyProtection="1">
      <alignment horizontal="center" vertical="center" wrapText="1"/>
    </xf>
    <xf numFmtId="1" fontId="13" fillId="5" borderId="9" xfId="0" applyNumberFormat="1" applyFont="1" applyFill="1" applyBorder="1" applyAlignment="1" applyProtection="1">
      <alignment horizontal="center" vertical="center"/>
    </xf>
    <xf numFmtId="1" fontId="10" fillId="5" borderId="9" xfId="0" applyNumberFormat="1" applyFont="1" applyFill="1" applyBorder="1" applyAlignment="1" applyProtection="1">
      <alignment horizontal="center" vertical="center"/>
    </xf>
    <xf numFmtId="1" fontId="13" fillId="0" borderId="0" xfId="0" applyNumberFormat="1" applyFont="1" applyFill="1" applyBorder="1" applyAlignment="1" applyProtection="1">
      <alignment horizontal="center" vertical="center"/>
    </xf>
    <xf numFmtId="0" fontId="20" fillId="4" borderId="9" xfId="0" applyNumberFormat="1" applyFont="1" applyFill="1" applyBorder="1" applyAlignment="1" applyProtection="1">
      <alignment horizontal="center" vertical="center"/>
    </xf>
    <xf numFmtId="0" fontId="20" fillId="2" borderId="9" xfId="0" applyNumberFormat="1" applyFont="1" applyFill="1" applyBorder="1" applyAlignment="1" applyProtection="1">
      <alignment horizontal="center" vertical="center"/>
    </xf>
    <xf numFmtId="0" fontId="20" fillId="6" borderId="9" xfId="0" applyNumberFormat="1" applyFont="1" applyFill="1" applyBorder="1" applyAlignment="1" applyProtection="1">
      <alignment horizontal="center" vertical="center"/>
    </xf>
    <xf numFmtId="0" fontId="20" fillId="7" borderId="9" xfId="0" applyNumberFormat="1" applyFont="1" applyFill="1" applyBorder="1" applyAlignment="1" applyProtection="1">
      <alignment horizontal="center" vertical="center"/>
    </xf>
    <xf numFmtId="0" fontId="20" fillId="5" borderId="9" xfId="0" applyNumberFormat="1" applyFont="1" applyFill="1" applyBorder="1" applyAlignment="1" applyProtection="1">
      <alignment horizontal="center" vertical="center"/>
    </xf>
    <xf numFmtId="0" fontId="10" fillId="7" borderId="9" xfId="0" applyNumberFormat="1" applyFont="1" applyFill="1" applyBorder="1" applyAlignment="1" applyProtection="1">
      <alignment horizontal="center" vertical="center"/>
    </xf>
    <xf numFmtId="0" fontId="10" fillId="0" borderId="9" xfId="0" applyNumberFormat="1" applyFont="1" applyFill="1" applyBorder="1" applyAlignment="1" applyProtection="1">
      <alignment horizontal="center" vertical="center"/>
    </xf>
    <xf numFmtId="0" fontId="18" fillId="0" borderId="9" xfId="0" applyNumberFormat="1" applyFont="1" applyBorder="1" applyAlignment="1" applyProtection="1">
      <alignment horizontal="center" vertical="center" wrapText="1"/>
    </xf>
    <xf numFmtId="0" fontId="10" fillId="6" borderId="9" xfId="0" applyNumberFormat="1" applyFont="1" applyFill="1" applyBorder="1" applyAlignment="1" applyProtection="1">
      <alignment horizontal="center" vertical="center"/>
    </xf>
    <xf numFmtId="0" fontId="10" fillId="2" borderId="9" xfId="0" applyNumberFormat="1" applyFont="1" applyFill="1" applyBorder="1" applyAlignment="1" applyProtection="1">
      <alignment horizontal="center" vertical="center"/>
    </xf>
    <xf numFmtId="0" fontId="20" fillId="0" borderId="9" xfId="0" applyNumberFormat="1" applyFont="1" applyFill="1" applyBorder="1" applyAlignment="1" applyProtection="1">
      <alignment horizontal="center" vertical="center"/>
    </xf>
    <xf numFmtId="0" fontId="20" fillId="6" borderId="7" xfId="0" applyNumberFormat="1" applyFont="1" applyFill="1" applyBorder="1" applyAlignment="1" applyProtection="1">
      <alignment horizontal="center" vertical="center"/>
    </xf>
    <xf numFmtId="165" fontId="12" fillId="0" borderId="17" xfId="0" applyNumberFormat="1" applyFont="1" applyBorder="1" applyAlignment="1" applyProtection="1">
      <alignment horizontal="center" vertical="center" wrapText="1"/>
    </xf>
    <xf numFmtId="166" fontId="12" fillId="0" borderId="18" xfId="0" applyNumberFormat="1" applyFont="1" applyBorder="1" applyAlignment="1" applyProtection="1">
      <alignment horizontal="center" vertical="center" wrapText="1"/>
    </xf>
    <xf numFmtId="0" fontId="19" fillId="0" borderId="14" xfId="0" applyFont="1" applyFill="1" applyBorder="1" applyAlignment="1" applyProtection="1">
      <alignment vertical="top"/>
    </xf>
    <xf numFmtId="0" fontId="0" fillId="8" borderId="0" xfId="0" applyFill="1"/>
    <xf numFmtId="0" fontId="39" fillId="8" borderId="0" xfId="0" applyFont="1" applyFill="1" applyBorder="1"/>
    <xf numFmtId="0" fontId="0" fillId="8" borderId="0" xfId="0" applyFont="1" applyFill="1" applyBorder="1"/>
    <xf numFmtId="0" fontId="37" fillId="8" borderId="0" xfId="0" applyFont="1" applyFill="1" applyBorder="1"/>
    <xf numFmtId="0" fontId="38" fillId="8" borderId="0" xfId="0" applyFont="1" applyFill="1" applyBorder="1"/>
    <xf numFmtId="0" fontId="36" fillId="8" borderId="0" xfId="0" applyFont="1" applyFill="1"/>
    <xf numFmtId="0" fontId="35" fillId="8" borderId="0" xfId="0" applyFont="1" applyFill="1"/>
    <xf numFmtId="0" fontId="2" fillId="8" borderId="0" xfId="0" applyFont="1" applyFill="1" applyProtection="1">
      <protection hidden="1"/>
    </xf>
    <xf numFmtId="0" fontId="0" fillId="8" borderId="0" xfId="0" applyFill="1" applyProtection="1">
      <protection hidden="1"/>
    </xf>
    <xf numFmtId="0" fontId="3" fillId="8" borderId="0" xfId="0" applyFont="1" applyFill="1" applyProtection="1">
      <protection hidden="1"/>
    </xf>
    <xf numFmtId="0" fontId="34" fillId="8" borderId="0" xfId="0" applyFont="1" applyFill="1"/>
    <xf numFmtId="0" fontId="5" fillId="8" borderId="4" xfId="0" applyFont="1" applyFill="1" applyBorder="1" applyAlignment="1" applyProtection="1">
      <alignment horizontal="center" vertical="center" wrapText="1"/>
      <protection hidden="1"/>
    </xf>
    <xf numFmtId="0" fontId="6" fillId="8" borderId="5" xfId="0" applyFont="1" applyFill="1" applyBorder="1" applyAlignment="1" applyProtection="1">
      <alignment vertical="top" wrapText="1"/>
      <protection hidden="1"/>
    </xf>
    <xf numFmtId="0" fontId="6" fillId="8" borderId="4" xfId="0" applyFont="1" applyFill="1" applyBorder="1" applyAlignment="1" applyProtection="1">
      <alignment vertical="top" wrapText="1"/>
      <protection hidden="1"/>
    </xf>
    <xf numFmtId="0" fontId="5" fillId="8" borderId="2" xfId="0" applyFont="1" applyFill="1" applyBorder="1" applyAlignment="1" applyProtection="1">
      <alignment horizontal="center" vertical="center" wrapText="1"/>
      <protection hidden="1"/>
    </xf>
    <xf numFmtId="0" fontId="5" fillId="8" borderId="2" xfId="0" applyFont="1" applyFill="1" applyBorder="1" applyAlignment="1" applyProtection="1">
      <alignment horizontal="center" wrapText="1"/>
      <protection hidden="1"/>
    </xf>
    <xf numFmtId="0" fontId="4" fillId="8" borderId="2" xfId="0" applyFont="1" applyFill="1" applyBorder="1" applyAlignment="1" applyProtection="1">
      <alignment horizontal="center" vertical="center" wrapText="1"/>
      <protection hidden="1"/>
    </xf>
    <xf numFmtId="0" fontId="4" fillId="8" borderId="3" xfId="0" applyFont="1" applyFill="1" applyBorder="1" applyAlignment="1" applyProtection="1">
      <alignment horizontal="center" vertical="center" wrapText="1"/>
      <protection hidden="1"/>
    </xf>
    <xf numFmtId="0" fontId="18" fillId="8" borderId="8" xfId="0" applyFont="1" applyFill="1" applyBorder="1" applyAlignment="1" applyProtection="1">
      <alignment vertical="top" wrapText="1"/>
    </xf>
    <xf numFmtId="0" fontId="42" fillId="0" borderId="9" xfId="0" applyNumberFormat="1" applyFont="1" applyFill="1" applyBorder="1" applyAlignment="1" applyProtection="1">
      <alignment horizontal="center" vertical="center"/>
    </xf>
    <xf numFmtId="0" fontId="42" fillId="0" borderId="7" xfId="0" applyNumberFormat="1" applyFont="1" applyFill="1" applyBorder="1" applyAlignment="1" applyProtection="1">
      <alignment horizontal="center" vertical="center"/>
    </xf>
    <xf numFmtId="0" fontId="20" fillId="0" borderId="9" xfId="0" applyNumberFormat="1" applyFont="1" applyFill="1" applyBorder="1" applyAlignment="1" applyProtection="1">
      <alignment horizontal="center" vertical="center" wrapText="1"/>
    </xf>
    <xf numFmtId="0" fontId="25" fillId="5" borderId="9" xfId="0" applyFont="1" applyFill="1" applyBorder="1" applyAlignment="1" applyProtection="1">
      <alignment horizontal="center" vertical="center" wrapText="1"/>
      <protection locked="0"/>
    </xf>
    <xf numFmtId="0" fontId="25" fillId="0" borderId="9" xfId="0" applyFont="1" applyBorder="1" applyAlignment="1" applyProtection="1">
      <alignment horizontal="center" vertical="center" wrapText="1"/>
      <protection locked="0"/>
    </xf>
    <xf numFmtId="0" fontId="25" fillId="0" borderId="9" xfId="0" applyFont="1" applyFill="1" applyBorder="1" applyAlignment="1" applyProtection="1">
      <alignment horizontal="center" vertical="center" wrapText="1"/>
      <protection locked="0"/>
    </xf>
    <xf numFmtId="0" fontId="25" fillId="0" borderId="7" xfId="0" applyFont="1" applyBorder="1" applyAlignment="1" applyProtection="1">
      <alignment horizontal="center" vertical="center" wrapText="1"/>
      <protection locked="0"/>
    </xf>
    <xf numFmtId="9" fontId="25" fillId="5" borderId="9" xfId="0" applyNumberFormat="1" applyFont="1" applyFill="1" applyBorder="1" applyAlignment="1" applyProtection="1">
      <alignment horizontal="center" vertical="center" wrapText="1"/>
      <protection locked="0"/>
    </xf>
    <xf numFmtId="1" fontId="25" fillId="5" borderId="9" xfId="0" applyNumberFormat="1" applyFont="1" applyFill="1" applyBorder="1" applyAlignment="1" applyProtection="1">
      <alignment horizontal="center" vertical="center"/>
      <protection locked="0"/>
    </xf>
    <xf numFmtId="0" fontId="25" fillId="0" borderId="7" xfId="0" applyFont="1" applyFill="1" applyBorder="1" applyAlignment="1" applyProtection="1">
      <alignment horizontal="center" vertical="center" wrapText="1"/>
      <protection locked="0"/>
    </xf>
    <xf numFmtId="1" fontId="25" fillId="0" borderId="9" xfId="0" applyNumberFormat="1" applyFont="1" applyFill="1" applyBorder="1" applyAlignment="1" applyProtection="1">
      <alignment horizontal="center" vertical="center"/>
      <protection locked="0"/>
    </xf>
    <xf numFmtId="0" fontId="25" fillId="0" borderId="9" xfId="0" applyFont="1" applyFill="1" applyBorder="1" applyAlignment="1" applyProtection="1">
      <alignment horizontal="center" vertical="center"/>
      <protection locked="0"/>
    </xf>
    <xf numFmtId="0" fontId="25" fillId="5" borderId="9" xfId="0" applyFont="1" applyFill="1" applyBorder="1" applyAlignment="1" applyProtection="1">
      <alignment horizontal="center" vertical="center"/>
      <protection locked="0"/>
    </xf>
    <xf numFmtId="166" fontId="25" fillId="5" borderId="9" xfId="0" applyNumberFormat="1" applyFont="1" applyFill="1" applyBorder="1" applyAlignment="1" applyProtection="1">
      <alignment horizontal="center" vertical="center"/>
      <protection locked="0"/>
    </xf>
    <xf numFmtId="166" fontId="25" fillId="0" borderId="9" xfId="0" applyNumberFormat="1" applyFont="1" applyFill="1" applyBorder="1" applyAlignment="1" applyProtection="1">
      <alignment horizontal="center" vertical="center"/>
      <protection locked="0"/>
    </xf>
    <xf numFmtId="166" fontId="25" fillId="0" borderId="13" xfId="0" applyNumberFormat="1" applyFont="1" applyFill="1" applyBorder="1" applyAlignment="1" applyProtection="1">
      <alignment horizontal="center" vertical="center" wrapText="1"/>
      <protection locked="0"/>
    </xf>
    <xf numFmtId="166" fontId="25" fillId="5" borderId="13" xfId="0" applyNumberFormat="1" applyFont="1" applyFill="1" applyBorder="1" applyAlignment="1" applyProtection="1">
      <alignment horizontal="center" vertical="center" wrapText="1"/>
      <protection locked="0"/>
    </xf>
    <xf numFmtId="49" fontId="20" fillId="0" borderId="9" xfId="0" applyNumberFormat="1" applyFont="1" applyBorder="1" applyAlignment="1" applyProtection="1">
      <alignment horizontal="center" vertical="center" wrapText="1"/>
    </xf>
    <xf numFmtId="166" fontId="25" fillId="0" borderId="7" xfId="0" applyNumberFormat="1" applyFont="1" applyFill="1" applyBorder="1" applyAlignment="1" applyProtection="1">
      <alignment horizontal="center" vertical="center"/>
      <protection locked="0"/>
    </xf>
    <xf numFmtId="166" fontId="25" fillId="0" borderId="15" xfId="0" applyNumberFormat="1" applyFont="1" applyFill="1" applyBorder="1" applyAlignment="1" applyProtection="1">
      <alignment horizontal="center" vertical="center" wrapText="1"/>
      <protection locked="0"/>
    </xf>
    <xf numFmtId="0" fontId="34" fillId="8" borderId="0" xfId="0" applyFont="1" applyFill="1" applyAlignment="1">
      <alignment horizontal="center"/>
    </xf>
    <xf numFmtId="0" fontId="36" fillId="8" borderId="0" xfId="0" applyFont="1" applyFill="1" applyAlignment="1">
      <alignment wrapText="1"/>
    </xf>
    <xf numFmtId="9" fontId="12" fillId="0" borderId="9" xfId="0" applyNumberFormat="1" applyFont="1" applyBorder="1" applyAlignment="1" applyProtection="1">
      <alignment horizontal="center" vertical="center" wrapText="1"/>
    </xf>
    <xf numFmtId="9" fontId="12" fillId="0" borderId="17" xfId="0" applyNumberFormat="1" applyFont="1" applyBorder="1" applyAlignment="1" applyProtection="1">
      <alignment horizontal="center" vertical="center" wrapText="1"/>
    </xf>
    <xf numFmtId="0" fontId="43" fillId="8" borderId="0" xfId="0" applyFont="1" applyFill="1" applyBorder="1" applyAlignment="1">
      <alignment horizontal="center" vertical="top"/>
    </xf>
    <xf numFmtId="0" fontId="0" fillId="8" borderId="0" xfId="0" applyFont="1" applyFill="1"/>
    <xf numFmtId="0" fontId="0" fillId="8" borderId="0" xfId="0" applyFont="1" applyFill="1" applyAlignment="1">
      <alignment vertical="center" wrapText="1"/>
    </xf>
    <xf numFmtId="0" fontId="44" fillId="8" borderId="0" xfId="0" applyFont="1" applyFill="1" applyBorder="1" applyAlignment="1">
      <alignment vertical="top"/>
    </xf>
    <xf numFmtId="0" fontId="45" fillId="8" borderId="0" xfId="0" applyFont="1" applyFill="1" applyBorder="1" applyAlignment="1">
      <alignment vertical="top" wrapText="1"/>
    </xf>
    <xf numFmtId="0" fontId="47" fillId="8" borderId="0" xfId="3" applyFill="1"/>
    <xf numFmtId="0" fontId="44" fillId="8" borderId="0" xfId="0" applyFont="1" applyFill="1" applyProtection="1">
      <protection hidden="1"/>
    </xf>
    <xf numFmtId="0" fontId="48" fillId="8" borderId="0" xfId="0" applyFont="1" applyFill="1" applyProtection="1">
      <protection hidden="1"/>
    </xf>
    <xf numFmtId="0" fontId="48" fillId="8" borderId="0" xfId="0" applyFont="1" applyFill="1"/>
    <xf numFmtId="0" fontId="48" fillId="8" borderId="0" xfId="0" applyFont="1" applyFill="1" applyBorder="1"/>
    <xf numFmtId="0" fontId="25" fillId="0" borderId="13" xfId="0" applyFont="1" applyFill="1" applyBorder="1" applyAlignment="1" applyProtection="1">
      <alignment horizontal="center" vertical="center" wrapText="1"/>
      <protection locked="0"/>
    </xf>
    <xf numFmtId="0" fontId="25" fillId="5" borderId="13" xfId="0" applyFont="1" applyFill="1" applyBorder="1" applyAlignment="1" applyProtection="1">
      <alignment horizontal="center" vertical="center" wrapText="1"/>
      <protection locked="0"/>
    </xf>
    <xf numFmtId="0" fontId="0" fillId="0" borderId="0" xfId="0" applyAlignment="1">
      <alignment horizontal="center"/>
    </xf>
    <xf numFmtId="0" fontId="0" fillId="0" borderId="0" xfId="0" applyAlignment="1">
      <alignment horizontal="center" wrapText="1"/>
    </xf>
    <xf numFmtId="0" fontId="50" fillId="8" borderId="5" xfId="0" applyFont="1" applyFill="1" applyBorder="1" applyAlignment="1" applyProtection="1">
      <alignment vertical="top" wrapText="1"/>
      <protection hidden="1"/>
    </xf>
    <xf numFmtId="164" fontId="53" fillId="8" borderId="0" xfId="1" applyNumberFormat="1" applyFont="1" applyFill="1" applyBorder="1" applyAlignment="1" applyProtection="1">
      <alignment horizontal="center" wrapText="1"/>
      <protection hidden="1"/>
    </xf>
    <xf numFmtId="14" fontId="54" fillId="8" borderId="1" xfId="0" applyNumberFormat="1" applyFont="1" applyFill="1" applyBorder="1" applyAlignment="1" applyProtection="1">
      <alignment horizontal="center"/>
      <protection locked="0"/>
    </xf>
    <xf numFmtId="0" fontId="55" fillId="8" borderId="0" xfId="0" applyFont="1" applyFill="1" applyProtection="1">
      <protection hidden="1"/>
    </xf>
    <xf numFmtId="0" fontId="54" fillId="8" borderId="0" xfId="0" applyFont="1" applyFill="1" applyAlignment="1" applyProtection="1">
      <alignment horizontal="center"/>
      <protection hidden="1"/>
    </xf>
    <xf numFmtId="164" fontId="56" fillId="8" borderId="0" xfId="1" applyNumberFormat="1" applyFont="1" applyFill="1" applyBorder="1" applyAlignment="1" applyProtection="1">
      <alignment horizontal="center" wrapText="1"/>
      <protection hidden="1"/>
    </xf>
    <xf numFmtId="0" fontId="53" fillId="8" borderId="0" xfId="0" applyFont="1" applyFill="1" applyBorder="1" applyAlignment="1" applyProtection="1">
      <alignment horizontal="center" wrapText="1"/>
      <protection hidden="1"/>
    </xf>
    <xf numFmtId="0" fontId="54" fillId="8" borderId="1" xfId="0" applyFont="1" applyFill="1" applyBorder="1" applyAlignment="1" applyProtection="1">
      <alignment horizontal="left" wrapText="1"/>
      <protection locked="0"/>
    </xf>
    <xf numFmtId="0" fontId="54" fillId="8" borderId="1" xfId="0" applyFont="1" applyFill="1" applyBorder="1" applyAlignment="1" applyProtection="1">
      <alignment horizontal="center"/>
      <protection locked="0"/>
    </xf>
    <xf numFmtId="0" fontId="56" fillId="8" borderId="2" xfId="0" applyFont="1" applyFill="1" applyBorder="1" applyAlignment="1" applyProtection="1">
      <alignment horizontal="center" vertical="center" wrapText="1"/>
      <protection hidden="1"/>
    </xf>
    <xf numFmtId="0" fontId="56" fillId="8" borderId="2" xfId="0" applyFont="1" applyFill="1" applyBorder="1" applyAlignment="1" applyProtection="1">
      <alignment horizontal="center" wrapText="1"/>
      <protection hidden="1"/>
    </xf>
    <xf numFmtId="0" fontId="55" fillId="8" borderId="0" xfId="0" applyFont="1" applyFill="1"/>
    <xf numFmtId="0" fontId="54" fillId="8" borderId="0" xfId="0" applyFont="1" applyFill="1" applyAlignment="1">
      <alignment horizontal="center"/>
    </xf>
    <xf numFmtId="165" fontId="57" fillId="8" borderId="4" xfId="0" quotePrefix="1" applyNumberFormat="1" applyFont="1" applyFill="1" applyBorder="1" applyAlignment="1" applyProtection="1">
      <alignment horizontal="center" vertical="center" wrapText="1"/>
    </xf>
    <xf numFmtId="0" fontId="45" fillId="0" borderId="0" xfId="0" applyFont="1" applyFill="1" applyBorder="1" applyAlignment="1">
      <alignment vertical="top" wrapText="1"/>
    </xf>
    <xf numFmtId="0" fontId="0" fillId="8" borderId="19" xfId="0" applyFill="1" applyBorder="1" applyAlignment="1" applyProtection="1">
      <alignment horizontal="center"/>
      <protection locked="0"/>
    </xf>
    <xf numFmtId="164" fontId="8" fillId="8" borderId="6" xfId="1" applyNumberFormat="1" applyFont="1" applyFill="1" applyBorder="1" applyAlignment="1" applyProtection="1">
      <alignment horizontal="center" vertical="center" wrapText="1"/>
      <protection locked="0" hidden="1"/>
    </xf>
    <xf numFmtId="165" fontId="57" fillId="8" borderId="4" xfId="0" quotePrefix="1" applyNumberFormat="1" applyFont="1" applyFill="1" applyBorder="1" applyAlignment="1" applyProtection="1">
      <alignment horizontal="center" vertical="center" wrapText="1"/>
      <protection locked="0"/>
    </xf>
    <xf numFmtId="164" fontId="5" fillId="8" borderId="6" xfId="1" applyNumberFormat="1" applyFont="1" applyFill="1" applyBorder="1" applyAlignment="1" applyProtection="1">
      <alignment horizontal="center" vertical="center" wrapText="1"/>
      <protection locked="0" hidden="1"/>
    </xf>
    <xf numFmtId="165" fontId="56" fillId="8" borderId="2" xfId="0" applyNumberFormat="1" applyFont="1" applyFill="1" applyBorder="1" applyAlignment="1" applyProtection="1">
      <alignment horizontal="center" vertical="center" wrapText="1"/>
      <protection locked="0"/>
    </xf>
    <xf numFmtId="165" fontId="5" fillId="8" borderId="2" xfId="0" applyNumberFormat="1" applyFont="1" applyFill="1" applyBorder="1" applyAlignment="1" applyProtection="1">
      <alignment horizontal="center" vertical="center" wrapText="1"/>
      <protection locked="0"/>
    </xf>
    <xf numFmtId="0" fontId="32" fillId="0" borderId="9" xfId="0" applyFont="1" applyFill="1" applyBorder="1" applyAlignment="1" applyProtection="1">
      <alignment horizontal="center" vertical="center" wrapText="1"/>
      <protection locked="0"/>
    </xf>
    <xf numFmtId="165" fontId="25" fillId="0" borderId="9" xfId="0" applyNumberFormat="1" applyFont="1" applyFill="1" applyBorder="1" applyAlignment="1" applyProtection="1">
      <alignment horizontal="center" vertical="center"/>
      <protection locked="0"/>
    </xf>
    <xf numFmtId="0" fontId="41" fillId="0" borderId="9" xfId="0" applyFont="1" applyFill="1" applyBorder="1" applyAlignment="1" applyProtection="1">
      <alignment horizontal="center" vertical="center"/>
      <protection locked="0"/>
    </xf>
    <xf numFmtId="165" fontId="41" fillId="0" borderId="9" xfId="0" applyNumberFormat="1" applyFont="1" applyFill="1" applyBorder="1" applyAlignment="1" applyProtection="1">
      <alignment horizontal="center" vertical="center"/>
      <protection locked="0"/>
    </xf>
    <xf numFmtId="166" fontId="41" fillId="0" borderId="13" xfId="0" applyNumberFormat="1" applyFont="1" applyFill="1" applyBorder="1" applyAlignment="1" applyProtection="1">
      <alignment horizontal="center" vertical="center" wrapText="1"/>
      <protection locked="0"/>
    </xf>
    <xf numFmtId="0" fontId="32" fillId="0" borderId="7" xfId="0" applyFont="1" applyFill="1" applyBorder="1" applyAlignment="1" applyProtection="1">
      <alignment horizontal="center" vertical="center" wrapText="1"/>
      <protection locked="0"/>
    </xf>
    <xf numFmtId="0" fontId="41" fillId="0" borderId="7" xfId="0" applyFont="1" applyFill="1" applyBorder="1" applyAlignment="1" applyProtection="1">
      <alignment horizontal="center" vertical="center"/>
      <protection locked="0"/>
    </xf>
    <xf numFmtId="165" fontId="41" fillId="0" borderId="7" xfId="0" applyNumberFormat="1" applyFont="1" applyFill="1" applyBorder="1" applyAlignment="1" applyProtection="1">
      <alignment horizontal="center" vertical="center"/>
      <protection locked="0"/>
    </xf>
    <xf numFmtId="166" fontId="41" fillId="0" borderId="15" xfId="0" applyNumberFormat="1" applyFont="1" applyFill="1" applyBorder="1" applyAlignment="1" applyProtection="1">
      <alignment horizontal="center" vertical="center" wrapText="1"/>
      <protection locked="0"/>
    </xf>
    <xf numFmtId="0" fontId="0" fillId="8" borderId="0" xfId="0" applyFont="1" applyFill="1" applyBorder="1" applyAlignment="1">
      <alignment horizontal="left" vertical="top" wrapText="1"/>
    </xf>
    <xf numFmtId="0" fontId="0" fillId="0" borderId="0" xfId="0" applyFont="1" applyFill="1" applyBorder="1" applyAlignment="1">
      <alignment horizontal="left" vertical="top" wrapText="1"/>
    </xf>
    <xf numFmtId="0" fontId="59" fillId="8" borderId="0" xfId="0" applyFont="1" applyFill="1" applyBorder="1" applyAlignment="1">
      <alignment horizontal="center"/>
    </xf>
    <xf numFmtId="0" fontId="40" fillId="8" borderId="0" xfId="0" applyFont="1" applyFill="1" applyBorder="1" applyAlignment="1">
      <alignment horizontal="center"/>
    </xf>
    <xf numFmtId="49" fontId="40" fillId="8" borderId="0" xfId="0" applyNumberFormat="1" applyFont="1" applyFill="1" applyBorder="1" applyAlignment="1">
      <alignment horizontal="center"/>
    </xf>
    <xf numFmtId="0" fontId="52" fillId="8" borderId="0" xfId="0" applyFont="1" applyFill="1" applyAlignment="1" applyProtection="1">
      <alignment horizontal="left" wrapText="1"/>
      <protection hidden="1"/>
    </xf>
    <xf numFmtId="0" fontId="52" fillId="8" borderId="0" xfId="0" applyFont="1" applyFill="1" applyBorder="1" applyAlignment="1" applyProtection="1">
      <alignment horizontal="left" vertical="center" wrapText="1"/>
      <protection hidden="1"/>
    </xf>
    <xf numFmtId="0" fontId="0" fillId="8" borderId="19" xfId="0" applyFill="1" applyBorder="1" applyAlignment="1" applyProtection="1">
      <alignment horizontal="left"/>
      <protection locked="0"/>
    </xf>
    <xf numFmtId="0" fontId="44" fillId="8" borderId="19" xfId="0" applyFont="1" applyFill="1" applyBorder="1" applyAlignment="1" applyProtection="1">
      <alignment horizontal="left"/>
      <protection locked="0"/>
    </xf>
    <xf numFmtId="0" fontId="49" fillId="8" borderId="19" xfId="3" applyFont="1" applyFill="1" applyBorder="1" applyAlignment="1" applyProtection="1">
      <alignment horizontal="left"/>
      <protection locked="0"/>
    </xf>
    <xf numFmtId="0" fontId="58" fillId="8" borderId="20" xfId="0" applyFont="1" applyFill="1" applyBorder="1" applyAlignment="1" applyProtection="1">
      <alignment horizontal="left" vertical="center" wrapText="1"/>
      <protection hidden="1"/>
    </xf>
    <xf numFmtId="0" fontId="36" fillId="8" borderId="0" xfId="0" applyFont="1" applyFill="1" applyAlignment="1">
      <alignment horizontal="left" wrapText="1"/>
    </xf>
    <xf numFmtId="0" fontId="9" fillId="0" borderId="10" xfId="0" applyFont="1" applyBorder="1" applyAlignment="1" applyProtection="1">
      <alignment horizontal="center" vertical="center"/>
    </xf>
    <xf numFmtId="0" fontId="9" fillId="0" borderId="8" xfId="0" applyFont="1" applyBorder="1" applyAlignment="1" applyProtection="1">
      <alignment horizontal="center" vertical="center"/>
    </xf>
    <xf numFmtId="1" fontId="10" fillId="0" borderId="11" xfId="0" applyNumberFormat="1" applyFont="1" applyBorder="1" applyAlignment="1" applyProtection="1">
      <alignment horizontal="center" vertical="center"/>
      <protection locked="0"/>
    </xf>
    <xf numFmtId="1" fontId="10" fillId="0" borderId="9" xfId="0" applyNumberFormat="1" applyFont="1" applyBorder="1" applyAlignment="1" applyProtection="1">
      <alignment horizontal="center" vertical="center"/>
      <protection locked="0"/>
    </xf>
    <xf numFmtId="0" fontId="10" fillId="0" borderId="11" xfId="0" applyFont="1" applyBorder="1" applyAlignment="1" applyProtection="1">
      <alignment horizontal="center" vertical="center" wrapText="1"/>
    </xf>
    <xf numFmtId="0" fontId="10" fillId="0" borderId="9" xfId="0" applyFont="1" applyBorder="1" applyAlignment="1" applyProtection="1">
      <alignment horizontal="center" vertical="center" wrapText="1"/>
    </xf>
    <xf numFmtId="9" fontId="12" fillId="0" borderId="11" xfId="0" applyNumberFormat="1" applyFont="1" applyBorder="1" applyAlignment="1" applyProtection="1">
      <alignment horizontal="center" vertical="center" wrapText="1"/>
    </xf>
    <xf numFmtId="9" fontId="12" fillId="0" borderId="9" xfId="0" applyNumberFormat="1" applyFont="1" applyBorder="1" applyAlignment="1" applyProtection="1">
      <alignment horizontal="center" vertical="center" wrapText="1"/>
    </xf>
    <xf numFmtId="9" fontId="12" fillId="0" borderId="12" xfId="0" applyNumberFormat="1" applyFont="1" applyBorder="1" applyAlignment="1" applyProtection="1">
      <alignment horizontal="center" vertical="center" wrapText="1"/>
    </xf>
    <xf numFmtId="0" fontId="9" fillId="0" borderId="16" xfId="0" applyFont="1" applyBorder="1" applyAlignment="1" applyProtection="1">
      <alignment horizontal="center" vertical="center"/>
    </xf>
    <xf numFmtId="49" fontId="10" fillId="0" borderId="11" xfId="0" applyNumberFormat="1" applyFont="1" applyBorder="1" applyAlignment="1" applyProtection="1">
      <alignment horizontal="center" vertical="center"/>
      <protection locked="0"/>
    </xf>
    <xf numFmtId="49" fontId="10" fillId="0" borderId="17" xfId="0" applyNumberFormat="1" applyFont="1" applyBorder="1" applyAlignment="1" applyProtection="1">
      <alignment horizontal="center" vertical="center"/>
      <protection locked="0"/>
    </xf>
    <xf numFmtId="0" fontId="10" fillId="0" borderId="17" xfId="0" applyFont="1" applyBorder="1" applyAlignment="1" applyProtection="1">
      <alignment horizontal="center" vertical="center" wrapText="1"/>
    </xf>
    <xf numFmtId="9" fontId="12" fillId="0" borderId="17" xfId="0" applyNumberFormat="1" applyFont="1" applyBorder="1" applyAlignment="1" applyProtection="1">
      <alignment horizontal="center" vertical="center" wrapText="1"/>
    </xf>
  </cellXfs>
  <cellStyles count="4">
    <cellStyle name="Hyperlink" xfId="3" builtinId="8"/>
    <cellStyle name="Normal" xfId="0" builtinId="0"/>
    <cellStyle name="Normal 2" xfId="2"/>
    <cellStyle name="Percent" xfId="1" builtinId="5"/>
  </cellStyles>
  <dxfs count="34">
    <dxf>
      <fill>
        <patternFill>
          <bgColor rgb="FFFFFF00"/>
        </patternFill>
      </fill>
    </dxf>
    <dxf>
      <fill>
        <patternFill>
          <bgColor rgb="FFFFFF00"/>
        </patternFill>
      </fill>
    </dxf>
    <dxf>
      <fill>
        <patternFill>
          <bgColor rgb="FFFF66FF"/>
        </patternFill>
      </fill>
    </dxf>
    <dxf>
      <fill>
        <patternFill>
          <bgColor rgb="FF9933FF"/>
        </patternFill>
      </fill>
    </dxf>
    <dxf>
      <fill>
        <patternFill>
          <bgColor rgb="FF66FFFF"/>
        </patternFill>
      </fill>
    </dxf>
    <dxf>
      <fill>
        <patternFill>
          <bgColor rgb="FF00B0F0"/>
        </patternFill>
      </fill>
    </dxf>
    <dxf>
      <fill>
        <patternFill>
          <bgColor theme="9" tint="0.59996337778862885"/>
        </patternFill>
      </fill>
    </dxf>
    <dxf>
      <fill>
        <patternFill>
          <bgColor rgb="FF66FFFF"/>
        </patternFill>
      </fill>
    </dxf>
    <dxf>
      <fill>
        <patternFill>
          <bgColor theme="9" tint="0.39994506668294322"/>
        </patternFill>
      </fill>
    </dxf>
    <dxf>
      <fill>
        <patternFill>
          <bgColor theme="9" tint="0.39994506668294322"/>
        </patternFill>
      </fill>
    </dxf>
    <dxf>
      <fill>
        <patternFill>
          <bgColor rgb="FF66FFFF"/>
        </patternFill>
      </fill>
    </dxf>
    <dxf>
      <fill>
        <patternFill>
          <bgColor theme="9" tint="0.39994506668294322"/>
        </patternFill>
      </fill>
    </dxf>
    <dxf>
      <fill>
        <patternFill>
          <bgColor rgb="FFFFFF00"/>
        </patternFill>
      </fill>
    </dxf>
    <dxf>
      <fill>
        <patternFill>
          <bgColor rgb="FFFFFF00"/>
        </patternFill>
      </fill>
    </dxf>
    <dxf>
      <fill>
        <patternFill>
          <bgColor rgb="FFFF66FF"/>
        </patternFill>
      </fill>
    </dxf>
    <dxf>
      <fill>
        <patternFill>
          <bgColor rgb="FF9933FF"/>
        </patternFill>
      </fill>
    </dxf>
    <dxf>
      <fill>
        <patternFill>
          <bgColor rgb="FF66FFFF"/>
        </patternFill>
      </fill>
    </dxf>
    <dxf>
      <fill>
        <patternFill>
          <bgColor rgb="FF00B0F0"/>
        </patternFill>
      </fill>
    </dxf>
    <dxf>
      <fill>
        <patternFill>
          <bgColor theme="9" tint="0.59996337778862885"/>
        </patternFill>
      </fill>
    </dxf>
    <dxf>
      <fill>
        <patternFill>
          <bgColor rgb="FF7030A0"/>
        </patternFill>
      </fill>
    </dxf>
    <dxf>
      <fill>
        <patternFill>
          <bgColor rgb="FFFF6699"/>
        </patternFill>
      </fill>
    </dxf>
    <dxf>
      <fill>
        <patternFill>
          <bgColor rgb="FFFFFF00"/>
        </patternFill>
      </fill>
    </dxf>
    <dxf>
      <fill>
        <patternFill>
          <bgColor theme="9" tint="0.39994506668294322"/>
        </patternFill>
      </fill>
    </dxf>
    <dxf>
      <fill>
        <patternFill>
          <bgColor rgb="FF00CCFF"/>
        </patternFill>
      </fill>
    </dxf>
    <dxf>
      <fill>
        <patternFill>
          <bgColor rgb="FF00CCFF"/>
        </patternFill>
      </fill>
    </dxf>
    <dxf>
      <fill>
        <patternFill>
          <bgColor rgb="FF00B0F0"/>
        </patternFill>
      </fill>
    </dxf>
    <dxf>
      <fill>
        <patternFill>
          <bgColor rgb="FF7030A0"/>
        </patternFill>
      </fill>
    </dxf>
    <dxf>
      <fill>
        <patternFill>
          <bgColor rgb="FFFF6699"/>
        </patternFill>
      </fill>
    </dxf>
    <dxf>
      <fill>
        <patternFill>
          <bgColor rgb="FFFFFF00"/>
        </patternFill>
      </fill>
    </dxf>
    <dxf>
      <fill>
        <patternFill>
          <bgColor theme="9" tint="0.39994506668294322"/>
        </patternFill>
      </fill>
    </dxf>
    <dxf>
      <fill>
        <patternFill>
          <bgColor rgb="FF00CCFF"/>
        </patternFill>
      </fill>
    </dxf>
    <dxf>
      <fill>
        <patternFill>
          <bgColor rgb="FF00CCFF"/>
        </patternFill>
      </fill>
    </dxf>
    <dxf>
      <fill>
        <patternFill>
          <bgColor rgb="FF00B0F0"/>
        </patternFill>
      </fill>
    </dxf>
    <dxf>
      <fill>
        <patternFill>
          <bgColor rgb="FFFFFF00"/>
        </patternFill>
      </fill>
    </dxf>
  </dxfs>
  <tableStyles count="0" defaultTableStyle="TableStyleMedium2" defaultPivotStyle="PivotStyleLight16"/>
  <colors>
    <mruColors>
      <color rgb="FF008080"/>
      <color rgb="FFFF0066"/>
      <color rgb="FF333333"/>
      <color rgb="FFFF6699"/>
      <color rgb="FF66FFFF"/>
      <color rgb="FF9933FF"/>
      <color rgb="FFFF66FF"/>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466726</xdr:colOff>
      <xdr:row>0</xdr:row>
      <xdr:rowOff>33670</xdr:rowOff>
    </xdr:from>
    <xdr:to>
      <xdr:col>4</xdr:col>
      <xdr:colOff>485776</xdr:colOff>
      <xdr:row>5</xdr:row>
      <xdr:rowOff>48652</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81276" y="33670"/>
          <a:ext cx="1238250" cy="10151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1409700</xdr:colOff>
      <xdr:row>0</xdr:row>
      <xdr:rowOff>19050</xdr:rowOff>
    </xdr:from>
    <xdr:to>
      <xdr:col>2</xdr:col>
      <xdr:colOff>2647950</xdr:colOff>
      <xdr:row>5</xdr:row>
      <xdr:rowOff>34032</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48050" y="19050"/>
          <a:ext cx="1238250" cy="10151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1419225</xdr:colOff>
      <xdr:row>0</xdr:row>
      <xdr:rowOff>19050</xdr:rowOff>
    </xdr:from>
    <xdr:to>
      <xdr:col>2</xdr:col>
      <xdr:colOff>2657475</xdr:colOff>
      <xdr:row>5</xdr:row>
      <xdr:rowOff>34032</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7575" y="19050"/>
          <a:ext cx="1238250" cy="101510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2955925</xdr:colOff>
      <xdr:row>0</xdr:row>
      <xdr:rowOff>0</xdr:rowOff>
    </xdr:from>
    <xdr:to>
      <xdr:col>1</xdr:col>
      <xdr:colOff>4194175</xdr:colOff>
      <xdr:row>5</xdr:row>
      <xdr:rowOff>14982</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16300" y="0"/>
          <a:ext cx="1238250" cy="104685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7:I30"/>
  <sheetViews>
    <sheetView tabSelected="1" zoomScaleNormal="100" workbookViewId="0"/>
  </sheetViews>
  <sheetFormatPr defaultRowHeight="15.75"/>
  <cols>
    <col min="1" max="1" width="9.140625" style="91"/>
    <col min="2" max="2" width="22.5703125" style="91" customWidth="1"/>
    <col min="3" max="9" width="9.140625" style="91"/>
    <col min="10" max="10" width="9.140625" style="91" customWidth="1"/>
    <col min="11" max="16384" width="9.140625" style="91"/>
  </cols>
  <sheetData>
    <row r="7" spans="2:8" s="89" customFormat="1" ht="18.75">
      <c r="B7" s="177" t="s">
        <v>227</v>
      </c>
      <c r="C7" s="177"/>
      <c r="D7" s="177"/>
      <c r="E7" s="177"/>
      <c r="F7" s="177"/>
      <c r="G7" s="177"/>
      <c r="H7" s="177"/>
    </row>
    <row r="8" spans="2:8" s="89" customFormat="1" ht="18">
      <c r="B8" s="178" t="s">
        <v>222</v>
      </c>
      <c r="C8" s="178"/>
      <c r="D8" s="178"/>
      <c r="E8" s="178"/>
      <c r="F8" s="178"/>
      <c r="G8" s="178"/>
      <c r="H8" s="178"/>
    </row>
    <row r="9" spans="2:8" s="89" customFormat="1" ht="18">
      <c r="B9" s="179" t="s">
        <v>273</v>
      </c>
      <c r="C9" s="179"/>
      <c r="D9" s="179"/>
      <c r="E9" s="179"/>
      <c r="F9" s="179"/>
      <c r="G9" s="179"/>
      <c r="H9" s="179"/>
    </row>
    <row r="10" spans="2:8" s="90" customFormat="1" ht="15"/>
    <row r="11" spans="2:8" s="90" customFormat="1">
      <c r="B11" s="90" t="s">
        <v>253</v>
      </c>
    </row>
    <row r="12" spans="2:8" s="90" customFormat="1" ht="15">
      <c r="B12" s="90" t="s">
        <v>223</v>
      </c>
    </row>
    <row r="13" spans="2:8" s="90" customFormat="1" ht="15">
      <c r="B13" s="90" t="s">
        <v>224</v>
      </c>
    </row>
    <row r="14" spans="2:8" s="90" customFormat="1" ht="15">
      <c r="B14" s="90" t="s">
        <v>225</v>
      </c>
    </row>
    <row r="15" spans="2:8" s="90" customFormat="1" ht="15">
      <c r="B15" s="90" t="s">
        <v>226</v>
      </c>
    </row>
    <row r="16" spans="2:8" s="90" customFormat="1" ht="15.75" customHeight="1"/>
    <row r="17" spans="2:9">
      <c r="B17" s="92" t="s">
        <v>228</v>
      </c>
    </row>
    <row r="18" spans="2:9" s="90" customFormat="1" ht="47.25" customHeight="1">
      <c r="B18" s="175" t="s">
        <v>229</v>
      </c>
      <c r="C18" s="175"/>
      <c r="D18" s="175"/>
      <c r="E18" s="175"/>
      <c r="F18" s="175"/>
      <c r="G18" s="175"/>
      <c r="H18" s="175"/>
      <c r="I18" s="175"/>
    </row>
    <row r="19" spans="2:9" s="90" customFormat="1" ht="15.75" customHeight="1"/>
    <row r="20" spans="2:9">
      <c r="B20" s="92" t="s">
        <v>221</v>
      </c>
    </row>
    <row r="21" spans="2:9" ht="60.75" customHeight="1">
      <c r="B21" s="175" t="s">
        <v>230</v>
      </c>
      <c r="C21" s="175"/>
      <c r="D21" s="175"/>
      <c r="E21" s="175"/>
      <c r="F21" s="175"/>
      <c r="G21" s="175"/>
      <c r="H21" s="175"/>
      <c r="I21" s="175"/>
    </row>
    <row r="22" spans="2:9" ht="15" customHeight="1"/>
    <row r="23" spans="2:9">
      <c r="B23" s="92" t="s">
        <v>284</v>
      </c>
    </row>
    <row r="24" spans="2:9" ht="31.5" customHeight="1">
      <c r="B24" s="175" t="s">
        <v>285</v>
      </c>
      <c r="C24" s="175"/>
      <c r="D24" s="175"/>
      <c r="E24" s="175"/>
      <c r="F24" s="175"/>
      <c r="G24" s="175"/>
      <c r="H24" s="175"/>
      <c r="I24" s="175"/>
    </row>
    <row r="26" spans="2:9">
      <c r="B26" s="92" t="s">
        <v>220</v>
      </c>
    </row>
    <row r="27" spans="2:9" ht="83.25" customHeight="1">
      <c r="B27" s="176" t="s">
        <v>286</v>
      </c>
      <c r="C27" s="176"/>
      <c r="D27" s="176"/>
      <c r="E27" s="176"/>
      <c r="F27" s="176"/>
      <c r="G27" s="176"/>
      <c r="H27" s="176"/>
      <c r="I27" s="176"/>
    </row>
    <row r="29" spans="2:9">
      <c r="B29" s="92" t="s">
        <v>287</v>
      </c>
    </row>
    <row r="30" spans="2:9" ht="34.5" customHeight="1">
      <c r="B30" s="175" t="s">
        <v>231</v>
      </c>
      <c r="C30" s="175"/>
      <c r="D30" s="175"/>
      <c r="E30" s="175"/>
      <c r="F30" s="175"/>
      <c r="G30" s="175"/>
      <c r="H30" s="175"/>
      <c r="I30" s="175"/>
    </row>
  </sheetData>
  <sheetProtection password="D1DD" sheet="1" objects="1" scenarios="1"/>
  <mergeCells count="8">
    <mergeCell ref="B24:I24"/>
    <mergeCell ref="B27:I27"/>
    <mergeCell ref="B30:I30"/>
    <mergeCell ref="B7:H7"/>
    <mergeCell ref="B8:H8"/>
    <mergeCell ref="B9:H9"/>
    <mergeCell ref="B18:I18"/>
    <mergeCell ref="B21:I21"/>
  </mergeCells>
  <pageMargins left="0.7" right="0.7" top="0.75" bottom="0.75" header="0.3" footer="0.3"/>
  <pageSetup scale="85" orientation="portrait" r:id="rId1"/>
  <headerFooter>
    <oddFooter>&amp;LMastercard&amp;RPrioritized Approach for PCI 3DS v.1</oddFooter>
  </headerFooter>
  <colBreaks count="1" manualBreakCount="1">
    <brk id="10"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50"/>
  <sheetViews>
    <sheetView zoomScaleNormal="100" workbookViewId="0">
      <selection activeCell="C12" sqref="C12:D12"/>
    </sheetView>
  </sheetViews>
  <sheetFormatPr defaultRowHeight="15"/>
  <cols>
    <col min="1" max="1" width="4.85546875" style="88" customWidth="1"/>
    <col min="2" max="2" width="25.7109375" style="88" customWidth="1"/>
    <col min="3" max="3" width="46.5703125" style="88" customWidth="1"/>
    <col min="4" max="4" width="15.28515625" style="88" customWidth="1"/>
    <col min="5" max="5" width="29.7109375" style="88" customWidth="1"/>
    <col min="6" max="6" width="9.140625" style="88"/>
    <col min="7" max="7" width="5.85546875" style="88" customWidth="1"/>
    <col min="8" max="16384" width="9.140625" style="88"/>
  </cols>
  <sheetData>
    <row r="1" spans="2:7" s="91" customFormat="1" ht="15.75"/>
    <row r="2" spans="2:7" s="91" customFormat="1" ht="15.75"/>
    <row r="3" spans="2:7" s="91" customFormat="1" ht="15.75"/>
    <row r="4" spans="2:7" s="91" customFormat="1" ht="15.75"/>
    <row r="5" spans="2:7" s="91" customFormat="1" ht="15.75"/>
    <row r="7" spans="2:7" ht="21">
      <c r="B7" s="93" t="s">
        <v>232</v>
      </c>
      <c r="C7" s="94"/>
      <c r="D7" s="94"/>
      <c r="F7" s="94"/>
      <c r="G7" s="94"/>
    </row>
    <row r="8" spans="2:7" ht="21">
      <c r="E8" s="94"/>
    </row>
    <row r="9" spans="2:7">
      <c r="B9" s="95" t="s">
        <v>233</v>
      </c>
      <c r="C9" s="96"/>
    </row>
    <row r="10" spans="2:7">
      <c r="B10" s="97"/>
      <c r="C10" s="96"/>
    </row>
    <row r="11" spans="2:7">
      <c r="B11" s="97"/>
      <c r="C11" s="97"/>
    </row>
    <row r="12" spans="2:7" s="139" customFormat="1" ht="15" customHeight="1">
      <c r="B12" s="137" t="s">
        <v>1</v>
      </c>
      <c r="C12" s="183"/>
      <c r="D12" s="183"/>
      <c r="E12" s="140"/>
      <c r="F12" s="140"/>
      <c r="G12" s="140"/>
    </row>
    <row r="13" spans="2:7" s="139" customFormat="1" ht="15" customHeight="1">
      <c r="B13" s="137" t="s">
        <v>2</v>
      </c>
      <c r="C13" s="183"/>
      <c r="D13" s="183"/>
      <c r="E13" s="140"/>
      <c r="F13" s="140"/>
      <c r="G13" s="140"/>
    </row>
    <row r="14" spans="2:7" s="139" customFormat="1" ht="15" customHeight="1">
      <c r="B14" s="137" t="s">
        <v>3</v>
      </c>
      <c r="C14" s="183"/>
      <c r="D14" s="183"/>
      <c r="E14" s="140"/>
      <c r="F14" s="140"/>
      <c r="G14" s="140"/>
    </row>
    <row r="15" spans="2:7" s="139" customFormat="1" ht="15" customHeight="1">
      <c r="B15" s="137" t="s">
        <v>4</v>
      </c>
      <c r="C15" s="183"/>
      <c r="D15" s="183"/>
      <c r="E15" s="140"/>
      <c r="F15" s="140"/>
      <c r="G15" s="140"/>
    </row>
    <row r="16" spans="2:7" s="139" customFormat="1" ht="15" customHeight="1">
      <c r="B16" s="137" t="s">
        <v>5</v>
      </c>
      <c r="C16" s="183"/>
      <c r="D16" s="183"/>
      <c r="E16" s="140"/>
      <c r="F16" s="140"/>
      <c r="G16" s="140"/>
    </row>
    <row r="17" spans="2:7" s="139" customFormat="1" ht="15" customHeight="1">
      <c r="B17" s="137" t="s">
        <v>6</v>
      </c>
      <c r="C17" s="183"/>
      <c r="D17" s="183"/>
      <c r="E17" s="140"/>
      <c r="F17" s="140"/>
      <c r="G17" s="140"/>
    </row>
    <row r="18" spans="2:7" s="139" customFormat="1" ht="15" customHeight="1">
      <c r="B18" s="137" t="s">
        <v>7</v>
      </c>
      <c r="C18" s="183"/>
      <c r="D18" s="183"/>
      <c r="E18" s="140"/>
      <c r="F18" s="140"/>
      <c r="G18" s="140"/>
    </row>
    <row r="19" spans="2:7" s="139" customFormat="1" ht="15" customHeight="1">
      <c r="B19" s="137" t="s">
        <v>8</v>
      </c>
      <c r="C19" s="183"/>
      <c r="D19" s="183"/>
      <c r="E19" s="140"/>
      <c r="F19" s="140"/>
      <c r="G19" s="140"/>
    </row>
    <row r="20" spans="2:7" s="139" customFormat="1" ht="15" customHeight="1">
      <c r="B20" s="137" t="s">
        <v>9</v>
      </c>
      <c r="C20" s="183"/>
      <c r="D20" s="183"/>
      <c r="E20" s="140"/>
      <c r="F20" s="140"/>
      <c r="G20" s="140"/>
    </row>
    <row r="21" spans="2:7" s="139" customFormat="1" ht="15" customHeight="1">
      <c r="B21" s="137" t="s">
        <v>10</v>
      </c>
      <c r="C21" s="183"/>
      <c r="D21" s="183"/>
      <c r="E21" s="140"/>
      <c r="F21" s="140"/>
      <c r="G21" s="140"/>
    </row>
    <row r="22" spans="2:7" s="139" customFormat="1" ht="15" customHeight="1">
      <c r="B22" s="137" t="s">
        <v>11</v>
      </c>
      <c r="C22" s="183"/>
      <c r="D22" s="183"/>
      <c r="E22" s="140"/>
      <c r="F22" s="140"/>
      <c r="G22" s="140"/>
    </row>
    <row r="23" spans="2:7" s="139" customFormat="1" ht="15" customHeight="1">
      <c r="B23" s="137" t="s">
        <v>12</v>
      </c>
      <c r="C23" s="184"/>
      <c r="D23" s="183"/>
      <c r="E23" s="140"/>
      <c r="F23" s="140"/>
      <c r="G23" s="140"/>
    </row>
    <row r="24" spans="2:7" s="139" customFormat="1" ht="12.75">
      <c r="B24" s="138"/>
      <c r="C24" s="137"/>
      <c r="E24" s="140"/>
      <c r="F24" s="140"/>
      <c r="G24" s="140"/>
    </row>
    <row r="25" spans="2:7" s="139" customFormat="1" ht="12.75">
      <c r="B25" s="137"/>
      <c r="C25" s="137"/>
    </row>
    <row r="26" spans="2:7" s="139" customFormat="1" ht="12.75">
      <c r="B26" s="137"/>
      <c r="C26" s="137"/>
    </row>
    <row r="27" spans="2:7">
      <c r="B27" s="95" t="s">
        <v>218</v>
      </c>
      <c r="C27" s="97"/>
    </row>
    <row r="28" spans="2:7">
      <c r="B28" s="182"/>
      <c r="C28" s="182"/>
      <c r="D28" s="182"/>
    </row>
    <row r="29" spans="2:7">
      <c r="C29" s="136"/>
    </row>
    <row r="30" spans="2:7">
      <c r="B30" s="98" t="s">
        <v>234</v>
      </c>
    </row>
    <row r="31" spans="2:7">
      <c r="B31" s="88" t="s">
        <v>219</v>
      </c>
      <c r="F31" s="160"/>
    </row>
    <row r="32" spans="2:7">
      <c r="B32" s="88" t="s">
        <v>13</v>
      </c>
      <c r="F32" s="160"/>
    </row>
    <row r="35" spans="2:5" ht="15.75" thickBot="1"/>
    <row r="36" spans="2:5" ht="33" customHeight="1" thickBot="1">
      <c r="B36" s="104" t="s">
        <v>14</v>
      </c>
      <c r="C36" s="105" t="s">
        <v>15</v>
      </c>
      <c r="D36" s="105" t="s">
        <v>16</v>
      </c>
      <c r="E36" s="105" t="s">
        <v>17</v>
      </c>
    </row>
    <row r="37" spans="2:5" ht="77.45" customHeight="1" thickBot="1">
      <c r="B37" s="99">
        <v>1</v>
      </c>
      <c r="C37" s="100" t="s">
        <v>21</v>
      </c>
      <c r="D37" s="161">
        <f>IFERROR(COUNTIFS('3DS Security Milestones P1'!$B$5:$B$100,"=1",'3DS Security Milestones P1'!$C$5:$C$100,"=Yes")/(COUNTIFS('3DS Security Milestones P1'!$B$5:$B$100,"=1",'3DS Security Milestones P1'!$C$5:$C$100,"=Yes")+COUNTIFS('3DS Security Milestones P1'!$B$5:$B$100,"=1",'3DS Security Milestones P1'!$C$5:$C$100,"=No")),0)</f>
        <v>0</v>
      </c>
      <c r="E37" s="162" t="str">
        <f t="array" ref="E37">IF($D37=1,"Completed",IF('Data matrices'!D14=0,"N/A",IF('Data matrices'!Q14="yes","Missing Completion Date",IF('Data matrices'!S14="Y"," ",IF('Data matrices'!T14="Y"," ",MAX(IF('3DS Security Milestones P1'!$B$5:$B$100=$B37,IF('3DS Security Milestones P1'!$C$5:$C$100="No",'3DS Security Milestones P1'!$F$5:$F$100),"Err")))))))</f>
        <v xml:space="preserve"> </v>
      </c>
    </row>
    <row r="38" spans="2:5" ht="53.45" customHeight="1" thickBot="1">
      <c r="B38" s="99">
        <v>2</v>
      </c>
      <c r="C38" s="145" t="s">
        <v>274</v>
      </c>
      <c r="D38" s="161">
        <f>IFERROR(COUNTIFS('3DS Security Milestones P1'!$B$5:$B$100,"=2",'3DS Security Milestones P1'!$C$5:$C$100,"=Yes")/(COUNTIFS('3DS Security Milestones P1'!$B$5:$B$100,"=2",'3DS Security Milestones P1'!$C$5:$C$100,"=Yes")+COUNTIFS('3DS Security Milestones P1'!$B$5:$B$100,"=2",'3DS Security Milestones P1'!$C$5:$C$100,"=No")),0)</f>
        <v>0</v>
      </c>
      <c r="E38" s="162" t="str">
        <f t="array" ref="E38">IF($D38=1,"Completed",IF('Data matrices'!D15=0,"N/A",IF('Data matrices'!Q15="yes","Missing Completion Date",IF('Data matrices'!S15="Y"," ",IF('Data matrices'!T15="Y"," ",MAX(IF('3DS Security Milestones P1'!$B$5:$B$100=$B38,IF('3DS Security Milestones P1'!$C$5:$C$100="No",'3DS Security Milestones P1'!$F$5:$F$100),"Err")))))))</f>
        <v xml:space="preserve"> </v>
      </c>
    </row>
    <row r="39" spans="2:5" ht="64.900000000000006" customHeight="1" thickBot="1">
      <c r="B39" s="99">
        <v>3</v>
      </c>
      <c r="C39" s="100" t="s">
        <v>22</v>
      </c>
      <c r="D39" s="161">
        <f>IFERROR(COUNTIFS('3DS Security Milestones P1'!$B$5:$B$100,"=3",'3DS Security Milestones P1'!$C$5:$C$100,"=Yes")/(COUNTIFS('3DS Security Milestones P1'!$B$5:$B$100,"=3",'3DS Security Milestones P1'!$C$5:$C$100,"=Yes")+COUNTIFS('3DS Security Milestones P1'!$B$5:$B$100,"=3",'3DS Security Milestones P1'!$C$5:$C$100,"=No")),0)</f>
        <v>0</v>
      </c>
      <c r="E39" s="162" t="str">
        <f t="array" ref="E39">IF($D39=1,"Completed",IF('Data matrices'!D16=0,"N/A",IF('Data matrices'!Q16="yes","Missing Completion Date",IF('Data matrices'!S16="Y"," ",IF('Data matrices'!T16="Y"," ",MAX(IF('3DS Security Milestones P1'!$B$5:$B$100=$B39,IF('3DS Security Milestones P1'!$C$5:$C$100="No",'3DS Security Milestones P1'!$F$5:$F$100),"Err")))))))</f>
        <v xml:space="preserve"> </v>
      </c>
    </row>
    <row r="40" spans="2:5" ht="54" customHeight="1" thickBot="1">
      <c r="B40" s="99">
        <v>4</v>
      </c>
      <c r="C40" s="100" t="s">
        <v>23</v>
      </c>
      <c r="D40" s="161">
        <f>IFERROR(COUNTIFS('3DS Security Milestones P1'!$B$5:$B$100,"=4",'3DS Security Milestones P1'!$C$5:$C$100,"=Yes")/(COUNTIFS('3DS Security Milestones P1'!$B$5:$B$100,"=4",'3DS Security Milestones P1'!$C$5:$C$100,"=Yes")+COUNTIFS('3DS Security Milestones P1'!$B$5:$B$100,"=4",'3DS Security Milestones P1'!$C$5:$C$100,"=No")),0)</f>
        <v>0</v>
      </c>
      <c r="E40" s="162" t="str">
        <f t="array" ref="E40">IF($D40=1,"Completed",IF('Data matrices'!D17=0,"N/A",IF('Data matrices'!Q17="yes","Missing Completion Date",IF('Data matrices'!S17="Y"," ",IF('Data matrices'!T17="Y"," ",MAX(IF('3DS Security Milestones P1'!$B$5:$B$100=$B40,IF('3DS Security Milestones P1'!$C$5:$C$100="No",'3DS Security Milestones P1'!$F$5:$F$100),"Err")))))))</f>
        <v xml:space="preserve"> </v>
      </c>
    </row>
    <row r="41" spans="2:5" ht="58.9" customHeight="1" thickBot="1">
      <c r="B41" s="99">
        <v>5</v>
      </c>
      <c r="C41" s="100" t="s">
        <v>24</v>
      </c>
      <c r="D41" s="161">
        <f>IFERROR(COUNTIFS('3DS Security Milestones P1'!$B$5:$B$100,"=5",'3DS Security Milestones P1'!$C$5:$C$100,"=Yes")/(COUNTIFS('3DS Security Milestones P1'!$B$5:$B$100,"=5",'3DS Security Milestones P1'!$C$5:$C$100,"=Yes")+COUNTIFS('3DS Security Milestones P1'!$B$5:$B$100,"=5",'3DS Security Milestones P1'!$C$5:$C$100,"=No")),0)</f>
        <v>0</v>
      </c>
      <c r="E41" s="162" t="str">
        <f t="array" ref="E41">IF($D41=1,"Completed",IF('Data matrices'!D18=0,"N/A",IF('Data matrices'!Q18="yes","Missing Completion Date",IF('Data matrices'!S18="Y"," ",IF('Data matrices'!T18="Y"," ",MAX(IF('3DS Security Milestones P1'!$B$5:$B$100=$B41,IF('3DS Security Milestones P1'!$C$5:$C$100="No",'3DS Security Milestones P1'!$F$5:$F$100),"Err")))))))</f>
        <v xml:space="preserve"> </v>
      </c>
    </row>
    <row r="42" spans="2:5" ht="66" customHeight="1" thickBot="1">
      <c r="B42" s="99">
        <v>6</v>
      </c>
      <c r="C42" s="101" t="s">
        <v>25</v>
      </c>
      <c r="D42" s="161">
        <f>IFERROR(COUNTIFS('3DS Security Milestones P1'!$B$5:$B$100,"=6",'3DS Security Milestones P1'!$C$5:$C$100,"=Yes")/(COUNTIFS('3DS Security Milestones P1'!$B$5:$B$100,"=6",'3DS Security Milestones P1'!$C$5:$C$100,"=Yes")+COUNTIFS('3DS Security Milestones P1'!$B$5:$B$100,"=6",'3DS Security Milestones P1'!$C$5:$C$100,"=No")),0)</f>
        <v>0</v>
      </c>
      <c r="E42" s="162" t="str">
        <f t="array" ref="E42">IF($D42=1,"Completed",IF('Data matrices'!D19=0,"N/A",IF('Data matrices'!Q19="yes","Missing Completion Date",IF('Data matrices'!S19="Y"," ",IF('Data matrices'!T19="Y"," ",MAX(IF('3DS Security Milestones P1'!$B$5:$B$100=$B42,IF('3DS Security Milestones P1'!$C$5:$C$100="No",'3DS Security Milestones P1'!$F$5:$F$100),"Err")))))))</f>
        <v xml:space="preserve"> </v>
      </c>
    </row>
    <row r="43" spans="2:5" ht="21" customHeight="1" thickBot="1">
      <c r="B43" s="154" t="s">
        <v>18</v>
      </c>
      <c r="C43" s="155"/>
      <c r="D43" s="163">
        <f>IFERROR(COUNTIF('3DS Security Milestones P1'!C5:C108,"Yes")/(COUNTIF('3DS Security Milestones P1'!C5:C108,"Yes")+COUNTIF('3DS Security Milestones P1'!C5:C108,"No")),0)</f>
        <v>0</v>
      </c>
      <c r="E43" s="164" t="str">
        <f>IF(MAX(E37:E42)=0,"",MAX(E37:E42))</f>
        <v/>
      </c>
    </row>
    <row r="44" spans="2:5" ht="28.5" customHeight="1">
      <c r="B44" s="185" t="s">
        <v>278</v>
      </c>
      <c r="C44" s="185"/>
      <c r="D44" s="185"/>
      <c r="E44" s="185"/>
    </row>
    <row r="46" spans="2:5" s="96" customFormat="1" ht="28.5" customHeight="1">
      <c r="B46" s="180" t="s">
        <v>237</v>
      </c>
      <c r="C46" s="180"/>
      <c r="D46" s="146" t="s">
        <v>19</v>
      </c>
      <c r="E46" s="147"/>
    </row>
    <row r="47" spans="2:5" s="96" customFormat="1" ht="16.149999999999999" customHeight="1">
      <c r="B47" s="148"/>
      <c r="C47" s="148"/>
      <c r="D47" s="148"/>
      <c r="E47" s="149"/>
    </row>
    <row r="48" spans="2:5" s="96" customFormat="1" ht="20.100000000000001" customHeight="1">
      <c r="B48" s="181" t="s">
        <v>235</v>
      </c>
      <c r="C48" s="181"/>
      <c r="D48" s="150"/>
      <c r="E48" s="149"/>
    </row>
    <row r="49" spans="2:5" s="96" customFormat="1" ht="20.100000000000001" customHeight="1">
      <c r="B49" s="151" t="s">
        <v>20</v>
      </c>
      <c r="C49" s="152"/>
      <c r="D49" s="146" t="s">
        <v>19</v>
      </c>
      <c r="E49" s="153"/>
    </row>
    <row r="50" spans="2:5">
      <c r="E50" s="127"/>
    </row>
  </sheetData>
  <sheetProtection password="D1DD" sheet="1" objects="1" scenarios="1"/>
  <mergeCells count="16">
    <mergeCell ref="B46:C46"/>
    <mergeCell ref="B48:C48"/>
    <mergeCell ref="B28:D28"/>
    <mergeCell ref="C12:D12"/>
    <mergeCell ref="C13:D13"/>
    <mergeCell ref="C14:D14"/>
    <mergeCell ref="C15:D15"/>
    <mergeCell ref="C16:D16"/>
    <mergeCell ref="C17:D17"/>
    <mergeCell ref="C18:D18"/>
    <mergeCell ref="C19:D19"/>
    <mergeCell ref="C20:D20"/>
    <mergeCell ref="C21:D21"/>
    <mergeCell ref="C22:D22"/>
    <mergeCell ref="C23:D23"/>
    <mergeCell ref="B44:E44"/>
  </mergeCells>
  <dataValidations count="1">
    <dataValidation type="list" allowBlank="1" showInputMessage="1" showErrorMessage="1" sqref="F31:F32">
      <formula1>"Yes, No"</formula1>
    </dataValidation>
  </dataValidations>
  <printOptions horizontalCentered="1" verticalCentered="1"/>
  <pageMargins left="0.7" right="0.7" top="0.75" bottom="0.75" header="0.3" footer="0.3"/>
  <pageSetup scale="63" orientation="portrait" r:id="rId1"/>
  <headerFooter>
    <oddFooter>&amp;LMastercard&amp;RPrioritized Approach for PCI 3DS v.1</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51"/>
  <sheetViews>
    <sheetView zoomScaleNormal="100" workbookViewId="0">
      <selection activeCell="C12" sqref="C12:D12"/>
    </sheetView>
  </sheetViews>
  <sheetFormatPr defaultRowHeight="15"/>
  <cols>
    <col min="1" max="1" width="4.85546875" style="88" customWidth="1"/>
    <col min="2" max="2" width="25.7109375" style="88" customWidth="1"/>
    <col min="3" max="3" width="46.5703125" style="88" customWidth="1"/>
    <col min="4" max="4" width="15.28515625" style="88" customWidth="1"/>
    <col min="5" max="5" width="29.7109375" style="88" customWidth="1"/>
    <col min="6" max="6" width="9.140625" style="88"/>
    <col min="7" max="7" width="5.85546875" style="88" customWidth="1"/>
    <col min="8" max="8" width="9.140625" style="88" customWidth="1"/>
    <col min="9" max="16384" width="9.140625" style="88"/>
  </cols>
  <sheetData>
    <row r="1" spans="2:7" s="91" customFormat="1" ht="15.75"/>
    <row r="2" spans="2:7" s="91" customFormat="1" ht="15.75"/>
    <row r="3" spans="2:7" s="91" customFormat="1" ht="15.75"/>
    <row r="4" spans="2:7" s="91" customFormat="1" ht="15.75"/>
    <row r="5" spans="2:7" s="91" customFormat="1" ht="15.75"/>
    <row r="7" spans="2:7" ht="45" customHeight="1">
      <c r="B7" s="186" t="s">
        <v>236</v>
      </c>
      <c r="C7" s="186"/>
      <c r="D7" s="186"/>
      <c r="E7" s="186"/>
      <c r="F7" s="128"/>
      <c r="G7" s="94"/>
    </row>
    <row r="8" spans="2:7" ht="21">
      <c r="E8" s="94"/>
    </row>
    <row r="9" spans="2:7">
      <c r="B9" s="95" t="s">
        <v>233</v>
      </c>
      <c r="C9" s="96"/>
    </row>
    <row r="10" spans="2:7">
      <c r="B10" s="97"/>
      <c r="C10" s="96"/>
    </row>
    <row r="11" spans="2:7">
      <c r="B11" s="97"/>
      <c r="C11" s="97"/>
    </row>
    <row r="12" spans="2:7" s="139" customFormat="1" ht="15" customHeight="1">
      <c r="B12" s="137" t="s">
        <v>1</v>
      </c>
      <c r="C12" s="183"/>
      <c r="D12" s="183"/>
      <c r="E12" s="140"/>
      <c r="F12" s="140"/>
      <c r="G12" s="140"/>
    </row>
    <row r="13" spans="2:7" s="139" customFormat="1" ht="15" customHeight="1">
      <c r="B13" s="137" t="s">
        <v>2</v>
      </c>
      <c r="C13" s="183"/>
      <c r="D13" s="183"/>
      <c r="E13" s="140"/>
      <c r="F13" s="140"/>
      <c r="G13" s="140"/>
    </row>
    <row r="14" spans="2:7" s="139" customFormat="1" ht="15" customHeight="1">
      <c r="B14" s="137" t="s">
        <v>3</v>
      </c>
      <c r="C14" s="183"/>
      <c r="D14" s="183"/>
      <c r="E14" s="140"/>
      <c r="F14" s="140"/>
      <c r="G14" s="140"/>
    </row>
    <row r="15" spans="2:7" s="139" customFormat="1" ht="15" customHeight="1">
      <c r="B15" s="137" t="s">
        <v>4</v>
      </c>
      <c r="C15" s="183"/>
      <c r="D15" s="183"/>
      <c r="E15" s="140"/>
      <c r="F15" s="140"/>
      <c r="G15" s="140"/>
    </row>
    <row r="16" spans="2:7" s="139" customFormat="1" ht="15" customHeight="1">
      <c r="B16" s="137" t="s">
        <v>5</v>
      </c>
      <c r="C16" s="183"/>
      <c r="D16" s="183"/>
      <c r="E16" s="140"/>
      <c r="F16" s="140"/>
      <c r="G16" s="140"/>
    </row>
    <row r="17" spans="2:7" s="139" customFormat="1" ht="15" customHeight="1">
      <c r="B17" s="137" t="s">
        <v>6</v>
      </c>
      <c r="C17" s="183"/>
      <c r="D17" s="183"/>
      <c r="E17" s="140"/>
      <c r="F17" s="140"/>
      <c r="G17" s="140"/>
    </row>
    <row r="18" spans="2:7" s="139" customFormat="1" ht="15" customHeight="1">
      <c r="B18" s="137" t="s">
        <v>7</v>
      </c>
      <c r="C18" s="183"/>
      <c r="D18" s="183"/>
      <c r="E18" s="140"/>
      <c r="F18" s="140"/>
      <c r="G18" s="140"/>
    </row>
    <row r="19" spans="2:7" s="139" customFormat="1" ht="15" customHeight="1">
      <c r="B19" s="137" t="s">
        <v>8</v>
      </c>
      <c r="C19" s="183"/>
      <c r="D19" s="183"/>
      <c r="E19" s="140"/>
      <c r="F19" s="140"/>
      <c r="G19" s="140"/>
    </row>
    <row r="20" spans="2:7" s="139" customFormat="1" ht="15" customHeight="1">
      <c r="B20" s="137" t="s">
        <v>9</v>
      </c>
      <c r="C20" s="183"/>
      <c r="D20" s="183"/>
      <c r="E20" s="140"/>
      <c r="F20" s="140"/>
      <c r="G20" s="140"/>
    </row>
    <row r="21" spans="2:7" s="139" customFormat="1" ht="15" customHeight="1">
      <c r="B21" s="137" t="s">
        <v>10</v>
      </c>
      <c r="C21" s="183"/>
      <c r="D21" s="183"/>
      <c r="E21" s="140"/>
      <c r="F21" s="140"/>
      <c r="G21" s="140"/>
    </row>
    <row r="22" spans="2:7" s="139" customFormat="1" ht="15" customHeight="1">
      <c r="B22" s="137" t="s">
        <v>11</v>
      </c>
      <c r="C22" s="183"/>
      <c r="D22" s="183"/>
      <c r="E22" s="140"/>
      <c r="F22" s="140"/>
      <c r="G22" s="140"/>
    </row>
    <row r="23" spans="2:7" s="139" customFormat="1" ht="15" customHeight="1">
      <c r="B23" s="137" t="s">
        <v>12</v>
      </c>
      <c r="C23" s="183"/>
      <c r="D23" s="183"/>
      <c r="E23" s="140"/>
      <c r="F23" s="140"/>
      <c r="G23" s="140"/>
    </row>
    <row r="24" spans="2:7" s="139" customFormat="1" ht="12.75">
      <c r="B24" s="138"/>
      <c r="C24" s="137"/>
      <c r="E24" s="140"/>
      <c r="F24" s="140"/>
      <c r="G24" s="140"/>
    </row>
    <row r="25" spans="2:7" s="139" customFormat="1" ht="12.75">
      <c r="B25" s="137"/>
      <c r="C25" s="137"/>
    </row>
    <row r="26" spans="2:7" s="139" customFormat="1" ht="12.75">
      <c r="B26" s="137"/>
      <c r="C26" s="137"/>
    </row>
    <row r="27" spans="2:7">
      <c r="B27" s="95" t="s">
        <v>218</v>
      </c>
      <c r="C27" s="97"/>
    </row>
    <row r="28" spans="2:7">
      <c r="B28" s="182"/>
      <c r="C28" s="182"/>
      <c r="D28" s="182"/>
    </row>
    <row r="30" spans="2:7">
      <c r="B30" s="98" t="s">
        <v>234</v>
      </c>
    </row>
    <row r="31" spans="2:7">
      <c r="B31" s="88" t="s">
        <v>219</v>
      </c>
      <c r="F31" s="160"/>
    </row>
    <row r="32" spans="2:7">
      <c r="B32" s="88" t="s">
        <v>13</v>
      </c>
      <c r="F32" s="160"/>
    </row>
    <row r="35" spans="2:5" ht="15.75" thickBot="1"/>
    <row r="36" spans="2:5" ht="33" customHeight="1" thickBot="1">
      <c r="B36" s="104" t="s">
        <v>14</v>
      </c>
      <c r="C36" s="105" t="s">
        <v>15</v>
      </c>
      <c r="D36" s="105" t="s">
        <v>16</v>
      </c>
      <c r="E36" s="105" t="s">
        <v>17</v>
      </c>
    </row>
    <row r="37" spans="2:5" ht="77.45" customHeight="1" thickBot="1">
      <c r="B37" s="99">
        <v>1</v>
      </c>
      <c r="C37" s="100" t="s">
        <v>21</v>
      </c>
      <c r="D37" s="161">
        <f>IFERROR(COUNTIFS('3DS Security Milestones P2'!B5:B108,"=1",'3DS Security Milestones P2'!C5:C108,"=Yes")/(COUNTIFS('3DS Security Milestones P2'!B5:B108,"=1",'3DS Security Milestones P2'!C5:C108,"=Yes")+COUNTIFS('3DS Security Milestones P2'!B5:B108,"=1",'3DS Security Milestones P2'!C5:C108,"=No")),0)</f>
        <v>0</v>
      </c>
      <c r="E37" s="158" t="str">
        <f t="array" ref="E37">IF($D37=1,"Completed",IF('Data matrices'!D3=0,"N/A",IF('Data matrices'!Q3="yes","Missing Completion Date",IF('Data matrices'!S3="Y"," ",IF('Data matrices'!T3="Y"," ",MAX(IF('3DS Security Milestones P2'!$B$5:$B$108=$B37,IF('3DS Security Milestones P2'!$C$5:$C$108="No",'3DS Security Milestones P2'!$F$5:$F$108),"Err")))))))</f>
        <v>N/A</v>
      </c>
    </row>
    <row r="38" spans="2:5" ht="53.45" customHeight="1" thickBot="1">
      <c r="B38" s="99">
        <v>2</v>
      </c>
      <c r="C38" s="145" t="s">
        <v>274</v>
      </c>
      <c r="D38" s="161">
        <f>IFERROR(COUNTIFS('3DS Security Milestones P2'!B5:B108,"=2",'3DS Security Milestones P2'!C5:C108,"=Yes")/(COUNTIFS('3DS Security Milestones P2'!B5:B108,"=2",'3DS Security Milestones P2'!C5:C108,"=Yes")+COUNTIFS('3DS Security Milestones P2'!B5:B108,"=2",'3DS Security Milestones P2'!C5:C108,"=No")),0)</f>
        <v>0</v>
      </c>
      <c r="E38" s="162" t="str">
        <f t="array" ref="E38">IF($D38=1,"Completed",IF('Data matrices'!D4=0,"N/A",IF('Data matrices'!Q4="yes","Missing Completion Date",IF('Data matrices'!S4="Y"," ",IF('Data matrices'!T4="Y"," ",MAX(IF('3DS Security Milestones P2'!$B$5:$B$108=$B38,IF('3DS Security Milestones P2'!$C$5:$C$108="No",'3DS Security Milestones P2'!$F$5:$F$108),"Err")))))))</f>
        <v xml:space="preserve"> </v>
      </c>
    </row>
    <row r="39" spans="2:5" ht="64.900000000000006" customHeight="1" thickBot="1">
      <c r="B39" s="99">
        <v>3</v>
      </c>
      <c r="C39" s="100" t="s">
        <v>22</v>
      </c>
      <c r="D39" s="161">
        <f>IFERROR(COUNTIFS('3DS Security Milestones P2'!B5:B108,"=3",'3DS Security Milestones P2'!C5:C108,"=Yes")/(COUNTIFS('3DS Security Milestones P2'!B5:B108,"=3",'3DS Security Milestones P2'!C5:C108,"=Yes")+COUNTIFS('3DS Security Milestones P2'!B5:B108,"=3",'3DS Security Milestones P2'!C5:C108,"=No")),0)</f>
        <v>0</v>
      </c>
      <c r="E39" s="162" t="str">
        <f t="array" ref="E39">IF($D39=1,"Completed",IF('Data matrices'!D5=0,"N/A",IF('Data matrices'!Q5="yes","Missing Completion Date",IF('Data matrices'!S5="Y"," ",IF('Data matrices'!T5="Y"," ",MAX(IF('3DS Security Milestones P2'!$B$5:$B$108=$B39,IF('3DS Security Milestones P2'!$C$5:$C$108="No",'3DS Security Milestones P2'!$F$5:$F$108),"Err")))))))</f>
        <v xml:space="preserve"> </v>
      </c>
    </row>
    <row r="40" spans="2:5" ht="54" customHeight="1" thickBot="1">
      <c r="B40" s="99">
        <v>4</v>
      </c>
      <c r="C40" s="100" t="s">
        <v>23</v>
      </c>
      <c r="D40" s="161">
        <f>IFERROR(COUNTIFS('3DS Security Milestones P2'!B5:B108,"=4",'3DS Security Milestones P2'!C5:C108,"=Yes")/(COUNTIFS('3DS Security Milestones P2'!B5:B108,"=4",'3DS Security Milestones P2'!C5:C108,"=Yes")+COUNTIFS('3DS Security Milestones P2'!B5:B108,"=4",'3DS Security Milestones P2'!C5:C108,"=No")),0)</f>
        <v>0</v>
      </c>
      <c r="E40" s="162" t="str">
        <f t="array" ref="E40">IF($D40=1,"Completed",IF('Data matrices'!D6=0,"N/A",IF('Data matrices'!Q6="yes","Missing Completion Date",IF('Data matrices'!S6="Y"," ",IF('Data matrices'!T6="Y"," ",MAX(IF('3DS Security Milestones P2'!$B$5:$B$108=$B40,IF('3DS Security Milestones P2'!$C$5:$C$108="No",'3DS Security Milestones P2'!$F$5:$F$108),"Err")))))))</f>
        <v xml:space="preserve"> </v>
      </c>
    </row>
    <row r="41" spans="2:5" ht="62.25" customHeight="1" thickBot="1">
      <c r="B41" s="99">
        <v>5</v>
      </c>
      <c r="C41" s="100" t="s">
        <v>24</v>
      </c>
      <c r="D41" s="161">
        <f>IFERROR(COUNTIFS('3DS Security Milestones P2'!B5:B108,"=5",'3DS Security Milestones P2'!C5:C108,"=Yes")/(COUNTIFS('3DS Security Milestones P2'!B5:B108,"=5",'3DS Security Milestones P2'!C5:C108,"=Yes")+COUNTIFS('3DS Security Milestones P2'!B5:B108,"=5",'3DS Security Milestones P2'!C5:C108,"=No")),0)</f>
        <v>0</v>
      </c>
      <c r="E41" s="162" t="str">
        <f t="array" ref="E41">IF($D41=1,"Completed",IF('Data matrices'!D7=0,"N/A",IF('Data matrices'!Q7="yes","Missing Completion Date",IF('Data matrices'!S7="Y"," ",IF('Data matrices'!T7="Y"," ",MAX(IF('3DS Security Milestones P2'!$B$5:$B$108=$B41,IF('3DS Security Milestones P2'!$C$5:$C$108="No",'3DS Security Milestones P2'!$F$5:$F$108),"Err")))))))</f>
        <v xml:space="preserve"> </v>
      </c>
    </row>
    <row r="42" spans="2:5" ht="63" customHeight="1" thickBot="1">
      <c r="B42" s="99">
        <v>6</v>
      </c>
      <c r="C42" s="101" t="s">
        <v>283</v>
      </c>
      <c r="D42" s="161">
        <f>IFERROR(COUNTIFS('3DS Security Milestones P2'!B5:B108,"=6",'3DS Security Milestones P2'!C5:C108,"=Yes")/(COUNTIFS('3DS Security Milestones P2'!B5:B108,"=6",'3DS Security Milestones P2'!C5:C108,"=Yes")+COUNTIFS('3DS Security Milestones P2'!B5:B108,"=6",'3DS Security Milestones P2'!C5:C108,"=No")),0)</f>
        <v>0</v>
      </c>
      <c r="E42" s="162" t="str">
        <f t="array" ref="E42">IF($D42=1,"Completed",IF('Data matrices'!D8=0,"N/A",IF('Data matrices'!Q8="yes","Missing Completion Date",IF('Data matrices'!S8="Y"," ",IF('Data matrices'!T8="Y"," ",MAX(IF('3DS Security Milestones P2'!$B$5:$B$108=$B42,IF('3DS Security Milestones P2'!$C$5:$C$108="No",'3DS Security Milestones P2'!$F$5:$F$108),"Err")))))))</f>
        <v xml:space="preserve"> </v>
      </c>
    </row>
    <row r="43" spans="2:5" ht="21" thickBot="1">
      <c r="B43" s="102" t="s">
        <v>18</v>
      </c>
      <c r="C43" s="103"/>
      <c r="D43" s="163">
        <f>IFERROR(COUNTIF('3DS Security Milestones P2'!C5:C108,"Yes")/(COUNTIF('3DS Security Milestones P2'!C5:C108,"Yes")+COUNTIF('3DS Security Milestones P2'!C5:C108,"No")),0)</f>
        <v>0</v>
      </c>
      <c r="E43" s="165" t="str">
        <f>IF(MAX(E37:E42)=0,"",MAX(E37:E42))</f>
        <v/>
      </c>
    </row>
    <row r="44" spans="2:5" ht="28.5" customHeight="1">
      <c r="B44" s="185" t="s">
        <v>277</v>
      </c>
      <c r="C44" s="185"/>
      <c r="D44" s="185"/>
      <c r="E44" s="185"/>
    </row>
    <row r="46" spans="2:5" s="96" customFormat="1" ht="28.5" customHeight="1">
      <c r="B46" s="180" t="s">
        <v>250</v>
      </c>
      <c r="C46" s="180"/>
      <c r="D46" s="146" t="s">
        <v>19</v>
      </c>
      <c r="E46" s="147"/>
    </row>
    <row r="47" spans="2:5" s="96" customFormat="1" ht="16.149999999999999" customHeight="1">
      <c r="B47" s="148"/>
      <c r="C47" s="148"/>
      <c r="D47" s="148"/>
      <c r="E47" s="149"/>
    </row>
    <row r="48" spans="2:5" s="96" customFormat="1" ht="20.100000000000001" customHeight="1">
      <c r="B48" s="181" t="s">
        <v>235</v>
      </c>
      <c r="C48" s="181"/>
      <c r="D48" s="150"/>
      <c r="E48" s="149"/>
    </row>
    <row r="49" spans="2:5" s="96" customFormat="1" ht="20.100000000000001" customHeight="1">
      <c r="B49" s="151" t="s">
        <v>20</v>
      </c>
      <c r="C49" s="152"/>
      <c r="D49" s="146" t="s">
        <v>19</v>
      </c>
      <c r="E49" s="153"/>
    </row>
    <row r="50" spans="2:5">
      <c r="B50" s="156"/>
      <c r="C50" s="156"/>
      <c r="D50" s="156"/>
      <c r="E50" s="157"/>
    </row>
    <row r="51" spans="2:5">
      <c r="B51" s="156"/>
      <c r="C51" s="156"/>
      <c r="D51" s="156"/>
      <c r="E51" s="156"/>
    </row>
  </sheetData>
  <sheetProtection password="D1DD" sheet="1" objects="1" scenarios="1"/>
  <mergeCells count="17">
    <mergeCell ref="B44:E44"/>
    <mergeCell ref="B28:D28"/>
    <mergeCell ref="B46:C46"/>
    <mergeCell ref="B48:C48"/>
    <mergeCell ref="C22:D22"/>
    <mergeCell ref="C23:D23"/>
    <mergeCell ref="B7:E7"/>
    <mergeCell ref="C18:D18"/>
    <mergeCell ref="C19:D19"/>
    <mergeCell ref="C20:D20"/>
    <mergeCell ref="C21:D21"/>
    <mergeCell ref="C12:D12"/>
    <mergeCell ref="C13:D13"/>
    <mergeCell ref="C14:D14"/>
    <mergeCell ref="C15:D15"/>
    <mergeCell ref="C16:D16"/>
    <mergeCell ref="C17:D17"/>
  </mergeCells>
  <dataValidations count="1">
    <dataValidation type="list" allowBlank="1" showInputMessage="1" showErrorMessage="1" sqref="F31:F32">
      <formula1>"Yes, No"</formula1>
    </dataValidation>
  </dataValidations>
  <printOptions horizontalCentered="1" verticalCentered="1"/>
  <pageMargins left="0.7" right="0.7" top="0.75" bottom="0.75" header="0.3" footer="0.3"/>
  <pageSetup scale="61" orientation="portrait" r:id="rId1"/>
  <headerFooter>
    <oddFooter>&amp;LMastercard&amp;RPrioritized Approach for PCI 3DS v.1</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97"/>
  <sheetViews>
    <sheetView zoomScaleNormal="100" workbookViewId="0">
      <pane ySplit="2" topLeftCell="A3" activePane="bottomLeft" state="frozen"/>
      <selection pane="bottomLeft" activeCell="C5" sqref="C5"/>
    </sheetView>
  </sheetViews>
  <sheetFormatPr defaultColWidth="8.85546875" defaultRowHeight="15"/>
  <cols>
    <col min="1" max="1" width="74.42578125" style="25" customWidth="1"/>
    <col min="2" max="2" width="12.7109375" style="72" customWidth="1"/>
    <col min="3" max="3" width="20.85546875" style="35" customWidth="1"/>
    <col min="4" max="4" width="27.42578125" style="35" customWidth="1"/>
    <col min="5" max="5" width="26.42578125" style="36" customWidth="1"/>
    <col min="6" max="6" width="20.7109375" style="37" customWidth="1"/>
    <col min="7" max="7" width="22.7109375" style="38" customWidth="1"/>
    <col min="8" max="8" width="13" style="39" customWidth="1"/>
    <col min="9" max="19" width="8.85546875" style="39"/>
    <col min="20" max="20" width="0" style="39" hidden="1" customWidth="1"/>
    <col min="21" max="26" width="8.85546875" style="39"/>
    <col min="27" max="40" width="8.85546875" style="40"/>
    <col min="41" max="42" width="27.28515625" style="41" customWidth="1"/>
    <col min="43" max="52" width="8.85546875" style="41"/>
    <col min="53" max="16384" width="8.85546875" style="33"/>
  </cols>
  <sheetData>
    <row r="1" spans="1:52" s="2" customFormat="1" ht="54" customHeight="1">
      <c r="A1" s="187" t="s">
        <v>33</v>
      </c>
      <c r="B1" s="189" t="s">
        <v>14</v>
      </c>
      <c r="C1" s="191" t="s">
        <v>26</v>
      </c>
      <c r="D1" s="193" t="s">
        <v>27</v>
      </c>
      <c r="E1" s="193" t="s">
        <v>28</v>
      </c>
      <c r="F1" s="193"/>
      <c r="G1" s="195"/>
      <c r="H1" s="1"/>
      <c r="I1" s="1"/>
      <c r="J1" s="1"/>
      <c r="K1" s="1"/>
      <c r="L1" s="1"/>
      <c r="M1" s="1"/>
      <c r="N1" s="1"/>
      <c r="O1" s="1"/>
      <c r="P1" s="1"/>
      <c r="Q1" s="1"/>
      <c r="R1" s="1"/>
      <c r="S1" s="1"/>
      <c r="T1" s="1"/>
      <c r="U1" s="1"/>
      <c r="V1" s="1"/>
      <c r="W1" s="1"/>
      <c r="X1" s="1"/>
      <c r="Y1" s="1"/>
      <c r="Z1" s="1"/>
      <c r="AO1" s="3"/>
      <c r="AP1" s="3"/>
      <c r="AQ1" s="1"/>
      <c r="AR1" s="1"/>
      <c r="AS1" s="1"/>
      <c r="AT1" s="1"/>
      <c r="AU1" s="1"/>
      <c r="AV1" s="1"/>
      <c r="AW1" s="1"/>
      <c r="AX1" s="1"/>
      <c r="AY1" s="1"/>
      <c r="AZ1" s="1"/>
    </row>
    <row r="2" spans="1:52" s="2" customFormat="1" ht="38.25" customHeight="1">
      <c r="A2" s="188"/>
      <c r="B2" s="190"/>
      <c r="C2" s="192"/>
      <c r="D2" s="194"/>
      <c r="E2" s="129" t="s">
        <v>29</v>
      </c>
      <c r="F2" s="51" t="s">
        <v>17</v>
      </c>
      <c r="G2" s="52" t="s">
        <v>30</v>
      </c>
      <c r="H2" s="1"/>
      <c r="I2" s="1"/>
      <c r="J2" s="1"/>
      <c r="K2" s="1"/>
      <c r="L2" s="1"/>
      <c r="M2" s="1"/>
      <c r="N2" s="1"/>
      <c r="O2" s="1"/>
      <c r="P2" s="1"/>
      <c r="Q2" s="1"/>
      <c r="R2" s="1"/>
      <c r="S2" s="1"/>
      <c r="T2" s="1"/>
      <c r="U2" s="1"/>
      <c r="V2" s="1"/>
      <c r="W2" s="1"/>
      <c r="X2" s="1"/>
      <c r="Y2" s="1"/>
      <c r="Z2" s="1"/>
      <c r="AO2" s="4"/>
      <c r="AP2" s="4"/>
      <c r="AQ2" s="1"/>
      <c r="AR2" s="1"/>
      <c r="AS2" s="1"/>
      <c r="AT2" s="1"/>
      <c r="AU2" s="1"/>
      <c r="AV2" s="1"/>
      <c r="AW2" s="1"/>
      <c r="AX2" s="1"/>
      <c r="AY2" s="1"/>
      <c r="AZ2" s="1"/>
    </row>
    <row r="3" spans="1:52" s="9" customFormat="1" ht="18">
      <c r="A3" s="5" t="s">
        <v>32</v>
      </c>
      <c r="B3" s="62"/>
      <c r="C3" s="110"/>
      <c r="D3" s="110"/>
      <c r="E3" s="114"/>
      <c r="F3" s="120"/>
      <c r="G3" s="123"/>
      <c r="H3" s="6"/>
      <c r="I3" s="6"/>
      <c r="J3" s="6"/>
      <c r="K3" s="6"/>
      <c r="L3" s="6"/>
      <c r="M3" s="6"/>
      <c r="N3" s="6"/>
      <c r="O3" s="6"/>
      <c r="P3" s="6"/>
      <c r="Q3" s="6"/>
      <c r="R3" s="6"/>
      <c r="S3" s="6"/>
      <c r="T3" s="6" t="s">
        <v>257</v>
      </c>
      <c r="U3" s="6"/>
      <c r="V3" s="6"/>
      <c r="W3" s="6"/>
      <c r="X3" s="6"/>
      <c r="Y3" s="6"/>
      <c r="Z3" s="6"/>
      <c r="AA3" s="7"/>
      <c r="AB3" s="7"/>
      <c r="AC3" s="7"/>
      <c r="AD3" s="7"/>
      <c r="AE3" s="7"/>
      <c r="AF3" s="7"/>
      <c r="AG3" s="7"/>
      <c r="AH3" s="7"/>
      <c r="AI3" s="7"/>
      <c r="AJ3" s="7"/>
      <c r="AK3" s="7"/>
      <c r="AL3" s="7"/>
      <c r="AM3" s="7"/>
      <c r="AN3" s="7"/>
      <c r="AO3" s="8"/>
      <c r="AP3" s="8"/>
      <c r="AQ3" s="6"/>
      <c r="AR3" s="6"/>
      <c r="AS3" s="6"/>
      <c r="AT3" s="6"/>
      <c r="AU3" s="6"/>
      <c r="AV3" s="6"/>
      <c r="AW3" s="6"/>
      <c r="AX3" s="6"/>
      <c r="AY3" s="6"/>
      <c r="AZ3" s="6"/>
    </row>
    <row r="4" spans="1:52" s="9" customFormat="1" ht="15" customHeight="1">
      <c r="A4" s="42" t="s">
        <v>39</v>
      </c>
      <c r="B4" s="62"/>
      <c r="C4" s="110"/>
      <c r="D4" s="110"/>
      <c r="E4" s="114"/>
      <c r="F4" s="120"/>
      <c r="G4" s="123"/>
      <c r="H4" s="6"/>
      <c r="I4" s="6"/>
      <c r="J4" s="6"/>
      <c r="K4" s="6"/>
      <c r="L4" s="6"/>
      <c r="M4" s="6"/>
      <c r="N4" s="6"/>
      <c r="O4" s="6"/>
      <c r="P4" s="6"/>
      <c r="Q4" s="6"/>
      <c r="R4" s="6"/>
      <c r="S4" s="6"/>
      <c r="T4" s="6" t="s">
        <v>258</v>
      </c>
      <c r="U4" s="6"/>
      <c r="V4" s="6"/>
      <c r="W4" s="6"/>
      <c r="X4" s="6"/>
      <c r="Y4" s="6"/>
      <c r="Z4" s="6"/>
      <c r="AA4" s="7"/>
      <c r="AB4" s="7"/>
      <c r="AC4" s="7"/>
      <c r="AD4" s="7"/>
      <c r="AE4" s="7"/>
      <c r="AF4" s="7"/>
      <c r="AG4" s="7"/>
      <c r="AH4" s="7"/>
      <c r="AI4" s="7"/>
      <c r="AJ4" s="7"/>
      <c r="AK4" s="7"/>
      <c r="AL4" s="7"/>
      <c r="AM4" s="7"/>
      <c r="AN4" s="7"/>
      <c r="AO4" s="8"/>
      <c r="AP4" s="8"/>
      <c r="AQ4" s="6"/>
      <c r="AR4" s="6"/>
      <c r="AS4" s="6"/>
      <c r="AT4" s="6"/>
      <c r="AU4" s="6"/>
      <c r="AV4" s="6"/>
      <c r="AW4" s="6"/>
      <c r="AX4" s="6"/>
      <c r="AY4" s="6"/>
      <c r="AZ4" s="6"/>
    </row>
    <row r="5" spans="1:52" s="9" customFormat="1" ht="24">
      <c r="A5" s="10" t="s">
        <v>34</v>
      </c>
      <c r="B5" s="63">
        <v>6</v>
      </c>
      <c r="C5" s="111"/>
      <c r="D5" s="111"/>
      <c r="E5" s="112"/>
      <c r="F5" s="121"/>
      <c r="G5" s="122"/>
      <c r="H5" s="6"/>
      <c r="I5" s="6"/>
      <c r="J5" s="6"/>
      <c r="K5" s="6"/>
      <c r="L5" s="6"/>
      <c r="M5" s="6"/>
      <c r="N5" s="6"/>
      <c r="O5" s="6"/>
      <c r="P5" s="6"/>
      <c r="Q5" s="6"/>
      <c r="R5" s="6"/>
      <c r="S5" s="6"/>
      <c r="T5" s="6" t="s">
        <v>259</v>
      </c>
      <c r="U5" s="6"/>
      <c r="V5" s="6"/>
      <c r="W5" s="6"/>
      <c r="X5" s="6"/>
      <c r="Y5" s="6"/>
      <c r="Z5" s="6"/>
      <c r="AA5" s="7"/>
      <c r="AB5" s="7"/>
      <c r="AC5" s="7"/>
      <c r="AD5" s="7"/>
      <c r="AE5" s="7"/>
      <c r="AF5" s="7"/>
      <c r="AG5" s="7"/>
      <c r="AH5" s="7"/>
      <c r="AI5" s="7"/>
      <c r="AJ5" s="7"/>
      <c r="AK5" s="7"/>
      <c r="AL5" s="7"/>
      <c r="AM5" s="7"/>
      <c r="AN5" s="7"/>
      <c r="AO5" s="8"/>
      <c r="AP5" s="8"/>
      <c r="AQ5" s="6"/>
      <c r="AR5" s="6"/>
      <c r="AS5" s="6"/>
      <c r="AT5" s="6"/>
      <c r="AU5" s="6"/>
      <c r="AV5" s="6"/>
      <c r="AW5" s="6"/>
      <c r="AX5" s="6"/>
      <c r="AY5" s="6"/>
      <c r="AZ5" s="6"/>
    </row>
    <row r="6" spans="1:52" s="9" customFormat="1" ht="24">
      <c r="A6" s="10" t="s">
        <v>35</v>
      </c>
      <c r="B6" s="64">
        <v>6</v>
      </c>
      <c r="C6" s="111"/>
      <c r="D6" s="111"/>
      <c r="E6" s="112"/>
      <c r="F6" s="121"/>
      <c r="G6" s="122"/>
      <c r="H6" s="6"/>
      <c r="I6" s="6"/>
      <c r="J6" s="6"/>
      <c r="K6" s="6"/>
      <c r="L6" s="6"/>
      <c r="M6" s="6"/>
      <c r="N6" s="6"/>
      <c r="O6" s="6"/>
      <c r="P6" s="6"/>
      <c r="Q6" s="6"/>
      <c r="R6" s="6"/>
      <c r="S6" s="6"/>
      <c r="T6" s="6"/>
      <c r="U6" s="6"/>
      <c r="V6" s="6"/>
      <c r="W6" s="6"/>
      <c r="X6" s="6"/>
      <c r="Y6" s="6"/>
      <c r="Z6" s="6"/>
      <c r="AA6" s="7"/>
      <c r="AB6" s="7"/>
      <c r="AC6" s="7"/>
      <c r="AD6" s="7"/>
      <c r="AE6" s="7"/>
      <c r="AF6" s="7"/>
      <c r="AG6" s="7"/>
      <c r="AH6" s="7"/>
      <c r="AI6" s="7"/>
      <c r="AJ6" s="7"/>
      <c r="AK6" s="7"/>
      <c r="AL6" s="7"/>
      <c r="AM6" s="7"/>
      <c r="AN6" s="7"/>
      <c r="AO6" s="8"/>
      <c r="AP6" s="8"/>
      <c r="AQ6" s="6"/>
      <c r="AR6" s="6"/>
      <c r="AS6" s="6"/>
      <c r="AT6" s="6"/>
      <c r="AU6" s="6"/>
      <c r="AV6" s="6"/>
      <c r="AW6" s="6"/>
      <c r="AX6" s="6"/>
      <c r="AY6" s="6"/>
      <c r="AZ6" s="6"/>
    </row>
    <row r="7" spans="1:52" s="9" customFormat="1" ht="14.25">
      <c r="A7" s="17" t="s">
        <v>36</v>
      </c>
      <c r="B7" s="61">
        <v>6</v>
      </c>
      <c r="C7" s="111"/>
      <c r="D7" s="111"/>
      <c r="E7" s="112"/>
      <c r="F7" s="121"/>
      <c r="G7" s="122"/>
      <c r="H7" s="6"/>
      <c r="I7" s="6"/>
      <c r="J7" s="6"/>
      <c r="K7" s="6"/>
      <c r="L7" s="6"/>
      <c r="M7" s="6"/>
      <c r="N7" s="6"/>
      <c r="O7" s="6"/>
      <c r="P7" s="6"/>
      <c r="Q7" s="6"/>
      <c r="R7" s="6"/>
      <c r="S7" s="6"/>
      <c r="T7" s="6"/>
      <c r="U7" s="6"/>
      <c r="V7" s="6"/>
      <c r="W7" s="6"/>
      <c r="X7" s="6"/>
      <c r="Y7" s="6"/>
      <c r="Z7" s="6"/>
      <c r="AA7" s="7"/>
      <c r="AB7" s="7"/>
      <c r="AC7" s="7"/>
      <c r="AD7" s="7"/>
      <c r="AE7" s="7"/>
      <c r="AF7" s="7"/>
      <c r="AG7" s="7"/>
      <c r="AH7" s="7"/>
      <c r="AI7" s="7"/>
      <c r="AJ7" s="7"/>
      <c r="AK7" s="7"/>
      <c r="AL7" s="7"/>
      <c r="AM7" s="7"/>
      <c r="AN7" s="7"/>
      <c r="AO7" s="8"/>
      <c r="AP7" s="8"/>
      <c r="AQ7" s="6"/>
      <c r="AR7" s="6"/>
      <c r="AS7" s="6"/>
      <c r="AT7" s="6"/>
      <c r="AU7" s="6"/>
      <c r="AV7" s="6"/>
      <c r="AW7" s="6"/>
      <c r="AX7" s="6"/>
      <c r="AY7" s="6"/>
      <c r="AZ7" s="6"/>
    </row>
    <row r="8" spans="1:52" s="9" customFormat="1" ht="14.25">
      <c r="A8" s="10" t="s">
        <v>37</v>
      </c>
      <c r="B8" s="73">
        <v>6</v>
      </c>
      <c r="C8" s="111"/>
      <c r="D8" s="111"/>
      <c r="E8" s="112"/>
      <c r="F8" s="121"/>
      <c r="G8" s="122"/>
      <c r="H8" s="6"/>
      <c r="I8" s="6"/>
      <c r="J8" s="6"/>
      <c r="K8" s="6"/>
      <c r="L8" s="6"/>
      <c r="M8" s="6"/>
      <c r="N8" s="6"/>
      <c r="O8" s="6"/>
      <c r="P8" s="6"/>
      <c r="Q8" s="6"/>
      <c r="R8" s="6"/>
      <c r="S8" s="6"/>
      <c r="T8" s="6"/>
      <c r="U8" s="6"/>
      <c r="V8" s="6"/>
      <c r="W8" s="6"/>
      <c r="X8" s="6"/>
      <c r="Y8" s="6"/>
      <c r="Z8" s="6"/>
      <c r="AA8" s="7"/>
      <c r="AB8" s="7"/>
      <c r="AC8" s="7"/>
      <c r="AD8" s="7"/>
      <c r="AE8" s="7"/>
      <c r="AF8" s="7"/>
      <c r="AG8" s="7"/>
      <c r="AH8" s="7"/>
      <c r="AI8" s="7"/>
      <c r="AJ8" s="7"/>
      <c r="AK8" s="7"/>
      <c r="AL8" s="7"/>
      <c r="AM8" s="7"/>
      <c r="AN8" s="7"/>
      <c r="AO8" s="8"/>
      <c r="AP8" s="8"/>
      <c r="AQ8" s="6"/>
      <c r="AR8" s="6"/>
      <c r="AS8" s="6"/>
      <c r="AT8" s="6"/>
      <c r="AU8" s="6"/>
      <c r="AV8" s="6"/>
      <c r="AW8" s="6"/>
      <c r="AX8" s="6"/>
      <c r="AY8" s="6"/>
      <c r="AZ8" s="6"/>
    </row>
    <row r="9" spans="1:52" s="9" customFormat="1" ht="24">
      <c r="A9" s="10" t="s">
        <v>38</v>
      </c>
      <c r="B9" s="63">
        <v>6</v>
      </c>
      <c r="C9" s="111"/>
      <c r="D9" s="111"/>
      <c r="E9" s="112"/>
      <c r="F9" s="121"/>
      <c r="G9" s="122"/>
      <c r="H9" s="6"/>
      <c r="I9" s="6"/>
      <c r="J9" s="6"/>
      <c r="K9" s="6"/>
      <c r="L9" s="6"/>
      <c r="M9" s="6"/>
      <c r="N9" s="6"/>
      <c r="O9" s="6"/>
      <c r="P9" s="6"/>
      <c r="Q9" s="6"/>
      <c r="R9" s="6"/>
      <c r="S9" s="6"/>
      <c r="T9" s="6"/>
      <c r="U9" s="6"/>
      <c r="V9" s="6"/>
      <c r="W9" s="6"/>
      <c r="X9" s="6"/>
      <c r="Y9" s="6"/>
      <c r="Z9" s="6"/>
      <c r="AA9" s="7"/>
      <c r="AB9" s="7"/>
      <c r="AC9" s="7"/>
      <c r="AD9" s="7"/>
      <c r="AE9" s="7"/>
      <c r="AF9" s="7"/>
      <c r="AG9" s="7"/>
      <c r="AH9" s="7"/>
      <c r="AI9" s="7"/>
      <c r="AJ9" s="7"/>
      <c r="AK9" s="7"/>
      <c r="AL9" s="7"/>
      <c r="AM9" s="7"/>
      <c r="AN9" s="7"/>
      <c r="AO9" s="8"/>
      <c r="AP9" s="8"/>
      <c r="AQ9" s="6"/>
      <c r="AR9" s="6"/>
      <c r="AS9" s="6"/>
      <c r="AT9" s="6"/>
      <c r="AU9" s="6"/>
      <c r="AV9" s="6"/>
      <c r="AW9" s="6"/>
      <c r="AX9" s="6"/>
      <c r="AY9" s="6"/>
      <c r="AZ9" s="6"/>
    </row>
    <row r="10" spans="1:52" s="9" customFormat="1" ht="14.25">
      <c r="A10" s="13" t="s">
        <v>43</v>
      </c>
      <c r="B10" s="66"/>
      <c r="C10" s="110"/>
      <c r="D10" s="110"/>
      <c r="E10" s="110"/>
      <c r="F10" s="120"/>
      <c r="G10" s="123"/>
      <c r="H10" s="6"/>
      <c r="I10" s="6"/>
      <c r="J10" s="6"/>
      <c r="K10" s="6"/>
      <c r="L10" s="6"/>
      <c r="M10" s="6"/>
      <c r="N10" s="6"/>
      <c r="O10" s="6"/>
      <c r="P10" s="6"/>
      <c r="Q10" s="6"/>
      <c r="R10" s="6"/>
      <c r="S10" s="6"/>
      <c r="T10" s="6"/>
      <c r="U10" s="6"/>
      <c r="V10" s="6"/>
      <c r="W10" s="6"/>
      <c r="X10" s="6"/>
      <c r="Y10" s="6"/>
      <c r="Z10" s="6"/>
      <c r="AA10" s="7"/>
      <c r="AB10" s="7"/>
      <c r="AC10" s="7"/>
      <c r="AD10" s="7"/>
      <c r="AE10" s="7"/>
      <c r="AF10" s="7"/>
      <c r="AG10" s="7"/>
      <c r="AH10" s="7"/>
      <c r="AI10" s="7"/>
      <c r="AJ10" s="7"/>
      <c r="AK10" s="7"/>
      <c r="AL10" s="7"/>
      <c r="AM10" s="7"/>
      <c r="AN10" s="7"/>
      <c r="AO10" s="8"/>
      <c r="AP10" s="8"/>
      <c r="AQ10" s="6"/>
      <c r="AR10" s="6"/>
      <c r="AS10" s="6"/>
      <c r="AT10" s="6"/>
      <c r="AU10" s="6"/>
      <c r="AV10" s="6"/>
      <c r="AW10" s="6"/>
      <c r="AX10" s="6"/>
      <c r="AY10" s="6"/>
      <c r="AZ10" s="6"/>
    </row>
    <row r="11" spans="1:52" s="9" customFormat="1" ht="14.25">
      <c r="A11" s="10" t="s">
        <v>40</v>
      </c>
      <c r="B11" s="74">
        <v>2</v>
      </c>
      <c r="C11" s="111"/>
      <c r="D11" s="111"/>
      <c r="E11" s="112"/>
      <c r="F11" s="121"/>
      <c r="G11" s="122"/>
      <c r="H11" s="6"/>
      <c r="I11" s="6"/>
      <c r="J11" s="6"/>
      <c r="K11" s="6"/>
      <c r="L11" s="6"/>
      <c r="M11" s="6"/>
      <c r="N11" s="6"/>
      <c r="O11" s="6"/>
      <c r="P11" s="6"/>
      <c r="Q11" s="6"/>
      <c r="R11" s="6"/>
      <c r="S11" s="6"/>
      <c r="T11" s="6"/>
      <c r="U11" s="6"/>
      <c r="V11" s="6"/>
      <c r="W11" s="6"/>
      <c r="X11" s="6"/>
      <c r="Y11" s="6"/>
      <c r="Z11" s="6"/>
      <c r="AA11" s="7"/>
      <c r="AB11" s="7"/>
      <c r="AC11" s="7"/>
      <c r="AD11" s="7"/>
      <c r="AE11" s="7"/>
      <c r="AF11" s="7"/>
      <c r="AG11" s="7"/>
      <c r="AH11" s="7"/>
      <c r="AI11" s="7"/>
      <c r="AJ11" s="7"/>
      <c r="AK11" s="7"/>
      <c r="AL11" s="7"/>
      <c r="AM11" s="7"/>
      <c r="AN11" s="7"/>
      <c r="AO11" s="8"/>
      <c r="AP11" s="8"/>
      <c r="AQ11" s="6"/>
      <c r="AR11" s="6"/>
      <c r="AS11" s="6"/>
      <c r="AT11" s="6"/>
      <c r="AU11" s="6"/>
      <c r="AV11" s="6"/>
      <c r="AW11" s="6"/>
      <c r="AX11" s="6"/>
      <c r="AY11" s="6"/>
      <c r="AZ11" s="6"/>
    </row>
    <row r="12" spans="1:52" s="9" customFormat="1" ht="24">
      <c r="A12" s="10" t="s">
        <v>41</v>
      </c>
      <c r="B12" s="73">
        <v>6</v>
      </c>
      <c r="C12" s="112"/>
      <c r="D12" s="112"/>
      <c r="E12" s="118"/>
      <c r="F12" s="121"/>
      <c r="G12" s="141"/>
      <c r="H12" s="6"/>
      <c r="I12" s="6"/>
      <c r="J12" s="6"/>
      <c r="K12" s="6"/>
      <c r="L12" s="6"/>
      <c r="M12" s="6"/>
      <c r="N12" s="6"/>
      <c r="O12" s="6"/>
      <c r="P12" s="6"/>
      <c r="Q12" s="6"/>
      <c r="R12" s="6"/>
      <c r="S12" s="6"/>
      <c r="T12" s="6"/>
      <c r="U12" s="6"/>
      <c r="V12" s="6"/>
      <c r="W12" s="6"/>
      <c r="X12" s="6"/>
      <c r="Y12" s="6"/>
      <c r="Z12" s="6"/>
      <c r="AA12" s="7"/>
      <c r="AB12" s="7"/>
      <c r="AC12" s="7"/>
      <c r="AD12" s="7"/>
      <c r="AE12" s="7"/>
      <c r="AF12" s="7"/>
      <c r="AG12" s="7"/>
      <c r="AH12" s="7"/>
      <c r="AI12" s="7"/>
      <c r="AJ12" s="7"/>
      <c r="AK12" s="7"/>
      <c r="AL12" s="7"/>
      <c r="AM12" s="7"/>
      <c r="AN12" s="7"/>
      <c r="AO12" s="8"/>
      <c r="AP12" s="8"/>
      <c r="AQ12" s="6"/>
      <c r="AR12" s="6"/>
      <c r="AS12" s="6"/>
      <c r="AT12" s="6"/>
      <c r="AU12" s="6"/>
      <c r="AV12" s="6"/>
      <c r="AW12" s="6"/>
      <c r="AX12" s="6"/>
      <c r="AY12" s="6"/>
      <c r="AZ12" s="6"/>
    </row>
    <row r="13" spans="1:52" s="9" customFormat="1" ht="14.25">
      <c r="A13" s="13" t="s">
        <v>42</v>
      </c>
      <c r="B13" s="67"/>
      <c r="C13" s="110"/>
      <c r="D13" s="110"/>
      <c r="E13" s="110"/>
      <c r="F13" s="120"/>
      <c r="G13" s="123"/>
      <c r="H13" s="6"/>
      <c r="I13" s="6"/>
      <c r="J13" s="6"/>
      <c r="K13" s="6"/>
      <c r="L13" s="6"/>
      <c r="M13" s="6"/>
      <c r="N13" s="6"/>
      <c r="O13" s="6"/>
      <c r="P13" s="6"/>
      <c r="Q13" s="6"/>
      <c r="R13" s="6"/>
      <c r="S13" s="6"/>
      <c r="T13" s="6"/>
      <c r="U13" s="6"/>
      <c r="V13" s="6"/>
      <c r="W13" s="6"/>
      <c r="X13" s="6"/>
      <c r="Y13" s="6"/>
      <c r="Z13" s="6"/>
      <c r="AA13" s="7"/>
      <c r="AB13" s="7"/>
      <c r="AC13" s="7"/>
      <c r="AD13" s="7"/>
      <c r="AE13" s="7"/>
      <c r="AF13" s="7"/>
      <c r="AG13" s="7"/>
      <c r="AH13" s="7"/>
      <c r="AI13" s="7"/>
      <c r="AJ13" s="7"/>
      <c r="AK13" s="7"/>
      <c r="AL13" s="7"/>
      <c r="AM13" s="7"/>
      <c r="AN13" s="7"/>
      <c r="AO13" s="8"/>
      <c r="AP13" s="8"/>
      <c r="AQ13" s="6"/>
      <c r="AR13" s="6"/>
      <c r="AS13" s="6"/>
      <c r="AT13" s="6"/>
      <c r="AU13" s="6"/>
      <c r="AV13" s="6"/>
      <c r="AW13" s="6"/>
      <c r="AX13" s="6"/>
      <c r="AY13" s="6"/>
      <c r="AZ13" s="6"/>
    </row>
    <row r="14" spans="1:52" s="9" customFormat="1" ht="24">
      <c r="A14" s="10" t="s">
        <v>44</v>
      </c>
      <c r="B14" s="73">
        <v>6</v>
      </c>
      <c r="C14" s="111"/>
      <c r="D14" s="111"/>
      <c r="E14" s="112"/>
      <c r="F14" s="121"/>
      <c r="G14" s="122"/>
      <c r="H14" s="6"/>
      <c r="I14" s="6"/>
      <c r="J14" s="6"/>
      <c r="K14" s="6"/>
      <c r="L14" s="6"/>
      <c r="M14" s="6"/>
      <c r="N14" s="6"/>
      <c r="O14" s="6"/>
      <c r="P14" s="6"/>
      <c r="Q14" s="6"/>
      <c r="R14" s="6"/>
      <c r="S14" s="6"/>
      <c r="T14" s="6"/>
      <c r="U14" s="6"/>
      <c r="V14" s="6"/>
      <c r="W14" s="6"/>
      <c r="X14" s="6"/>
      <c r="Y14" s="6"/>
      <c r="Z14" s="6"/>
      <c r="AA14" s="7"/>
      <c r="AB14" s="7"/>
      <c r="AC14" s="7"/>
      <c r="AD14" s="7"/>
      <c r="AE14" s="7"/>
      <c r="AF14" s="7"/>
      <c r="AG14" s="7"/>
      <c r="AH14" s="7"/>
      <c r="AI14" s="7"/>
      <c r="AJ14" s="7"/>
      <c r="AK14" s="7"/>
      <c r="AL14" s="7"/>
      <c r="AM14" s="7"/>
      <c r="AN14" s="7"/>
      <c r="AO14" s="8"/>
      <c r="AP14" s="8"/>
      <c r="AQ14" s="6"/>
      <c r="AR14" s="6"/>
      <c r="AS14" s="6"/>
      <c r="AT14" s="6"/>
      <c r="AU14" s="6"/>
      <c r="AV14" s="6"/>
      <c r="AW14" s="6"/>
      <c r="AX14" s="6"/>
      <c r="AY14" s="6"/>
      <c r="AZ14" s="6"/>
    </row>
    <row r="15" spans="1:52" s="9" customFormat="1" ht="24">
      <c r="A15" s="10" t="s">
        <v>45</v>
      </c>
      <c r="B15" s="73">
        <v>6</v>
      </c>
      <c r="C15" s="111"/>
      <c r="D15" s="111"/>
      <c r="E15" s="112"/>
      <c r="F15" s="121"/>
      <c r="G15" s="122"/>
      <c r="H15" s="6"/>
      <c r="I15" s="6"/>
      <c r="J15" s="6"/>
      <c r="K15" s="6"/>
      <c r="L15" s="6"/>
      <c r="M15" s="6"/>
      <c r="N15" s="6"/>
      <c r="O15" s="6"/>
      <c r="P15" s="6"/>
      <c r="Q15" s="6"/>
      <c r="R15" s="6"/>
      <c r="S15" s="6"/>
      <c r="T15" s="6"/>
      <c r="U15" s="6"/>
      <c r="V15" s="6"/>
      <c r="W15" s="6"/>
      <c r="X15" s="6"/>
      <c r="Y15" s="6"/>
      <c r="Z15" s="6"/>
      <c r="AA15" s="7"/>
      <c r="AB15" s="7"/>
      <c r="AC15" s="7"/>
      <c r="AD15" s="7"/>
      <c r="AE15" s="7"/>
      <c r="AF15" s="7"/>
      <c r="AG15" s="7"/>
      <c r="AH15" s="7"/>
      <c r="AI15" s="7"/>
      <c r="AJ15" s="7"/>
      <c r="AK15" s="7"/>
      <c r="AL15" s="7"/>
      <c r="AM15" s="7"/>
      <c r="AN15" s="7"/>
      <c r="AO15" s="8"/>
      <c r="AP15" s="8"/>
      <c r="AQ15" s="6"/>
      <c r="AR15" s="6"/>
      <c r="AS15" s="6"/>
      <c r="AT15" s="6"/>
      <c r="AU15" s="6"/>
      <c r="AV15" s="6"/>
      <c r="AW15" s="6"/>
      <c r="AX15" s="6"/>
      <c r="AY15" s="6"/>
      <c r="AZ15" s="6"/>
    </row>
    <row r="16" spans="1:52" s="9" customFormat="1" ht="24">
      <c r="A16" s="10" t="s">
        <v>46</v>
      </c>
      <c r="B16" s="83">
        <v>4</v>
      </c>
      <c r="C16" s="112"/>
      <c r="D16" s="112"/>
      <c r="E16" s="118"/>
      <c r="F16" s="121"/>
      <c r="G16" s="141"/>
      <c r="H16" s="6"/>
      <c r="I16" s="6"/>
      <c r="J16" s="6"/>
      <c r="K16" s="6"/>
      <c r="L16" s="6"/>
      <c r="M16" s="6"/>
      <c r="N16" s="6"/>
      <c r="O16" s="6"/>
      <c r="P16" s="6"/>
      <c r="Q16" s="6"/>
      <c r="R16" s="6"/>
      <c r="S16" s="6"/>
      <c r="T16" s="6"/>
      <c r="U16" s="6"/>
      <c r="V16" s="6"/>
      <c r="W16" s="6"/>
      <c r="X16" s="6"/>
      <c r="Y16" s="6"/>
      <c r="Z16" s="6"/>
      <c r="AA16" s="7"/>
      <c r="AB16" s="7"/>
      <c r="AC16" s="7"/>
      <c r="AD16" s="7"/>
      <c r="AE16" s="7"/>
      <c r="AF16" s="7"/>
      <c r="AG16" s="7"/>
      <c r="AH16" s="7"/>
      <c r="AI16" s="7"/>
      <c r="AJ16" s="7"/>
      <c r="AK16" s="7"/>
      <c r="AL16" s="7"/>
      <c r="AM16" s="7"/>
      <c r="AN16" s="7"/>
      <c r="AO16" s="8"/>
      <c r="AP16" s="8"/>
      <c r="AQ16" s="6"/>
      <c r="AR16" s="6"/>
      <c r="AS16" s="6"/>
      <c r="AT16" s="6"/>
      <c r="AU16" s="6"/>
      <c r="AV16" s="6"/>
      <c r="AW16" s="6"/>
      <c r="AX16" s="6"/>
      <c r="AY16" s="6"/>
      <c r="AZ16" s="6"/>
    </row>
    <row r="17" spans="1:52" s="9" customFormat="1" ht="14.25">
      <c r="A17" s="13" t="s">
        <v>47</v>
      </c>
      <c r="B17" s="67"/>
      <c r="C17" s="110"/>
      <c r="D17" s="110"/>
      <c r="E17" s="110"/>
      <c r="F17" s="120"/>
      <c r="G17" s="123"/>
      <c r="H17" s="6"/>
      <c r="I17" s="6"/>
      <c r="J17" s="6"/>
      <c r="K17" s="6"/>
      <c r="L17" s="6"/>
      <c r="M17" s="6"/>
      <c r="N17" s="6"/>
      <c r="O17" s="6"/>
      <c r="P17" s="6"/>
      <c r="Q17" s="6"/>
      <c r="R17" s="6"/>
      <c r="S17" s="6"/>
      <c r="T17" s="6"/>
      <c r="U17" s="6"/>
      <c r="V17" s="6"/>
      <c r="W17" s="6"/>
      <c r="X17" s="6"/>
      <c r="Y17" s="6"/>
      <c r="Z17" s="6"/>
      <c r="AA17" s="7"/>
      <c r="AB17" s="7"/>
      <c r="AC17" s="7"/>
      <c r="AD17" s="7"/>
      <c r="AE17" s="7"/>
      <c r="AF17" s="7"/>
      <c r="AG17" s="7"/>
      <c r="AH17" s="7"/>
      <c r="AI17" s="7"/>
      <c r="AJ17" s="7"/>
      <c r="AK17" s="7"/>
      <c r="AL17" s="7"/>
      <c r="AM17" s="7"/>
      <c r="AN17" s="7"/>
      <c r="AO17" s="8"/>
      <c r="AP17" s="8"/>
      <c r="AQ17" s="6"/>
      <c r="AR17" s="6"/>
      <c r="AS17" s="6"/>
      <c r="AT17" s="6"/>
      <c r="AU17" s="6"/>
      <c r="AV17" s="6"/>
      <c r="AW17" s="6"/>
      <c r="AX17" s="6"/>
      <c r="AY17" s="6"/>
      <c r="AZ17" s="6"/>
    </row>
    <row r="18" spans="1:52" s="9" customFormat="1" ht="24">
      <c r="A18" s="10" t="s">
        <v>48</v>
      </c>
      <c r="B18" s="73">
        <v>4</v>
      </c>
      <c r="C18" s="111"/>
      <c r="D18" s="111"/>
      <c r="E18" s="112"/>
      <c r="F18" s="121"/>
      <c r="G18" s="122"/>
      <c r="H18" s="6"/>
      <c r="I18" s="6"/>
      <c r="J18" s="6"/>
      <c r="K18" s="6"/>
      <c r="L18" s="6"/>
      <c r="M18" s="6"/>
      <c r="N18" s="6"/>
      <c r="O18" s="6"/>
      <c r="P18" s="6"/>
      <c r="Q18" s="6"/>
      <c r="R18" s="6"/>
      <c r="S18" s="6"/>
      <c r="T18" s="6"/>
      <c r="U18" s="6"/>
      <c r="V18" s="6"/>
      <c r="W18" s="6"/>
      <c r="X18" s="6"/>
      <c r="Y18" s="6"/>
      <c r="Z18" s="6"/>
      <c r="AA18" s="7"/>
      <c r="AB18" s="7"/>
      <c r="AC18" s="7"/>
      <c r="AD18" s="7"/>
      <c r="AE18" s="7"/>
      <c r="AF18" s="7"/>
      <c r="AG18" s="7"/>
      <c r="AH18" s="7"/>
      <c r="AI18" s="7"/>
      <c r="AJ18" s="7"/>
      <c r="AK18" s="7"/>
      <c r="AL18" s="7"/>
      <c r="AM18" s="7"/>
      <c r="AN18" s="7"/>
      <c r="AO18" s="8"/>
      <c r="AP18" s="8"/>
      <c r="AQ18" s="6"/>
      <c r="AR18" s="6"/>
      <c r="AS18" s="6"/>
      <c r="AT18" s="6"/>
      <c r="AU18" s="6"/>
      <c r="AV18" s="6"/>
      <c r="AW18" s="6"/>
      <c r="AX18" s="6"/>
      <c r="AY18" s="6"/>
      <c r="AZ18" s="6"/>
    </row>
    <row r="19" spans="1:52" s="9" customFormat="1" ht="24">
      <c r="A19" s="13" t="s">
        <v>49</v>
      </c>
      <c r="B19" s="73">
        <v>4</v>
      </c>
      <c r="C19" s="111"/>
      <c r="D19" s="111"/>
      <c r="E19" s="112"/>
      <c r="F19" s="121"/>
      <c r="G19" s="122"/>
      <c r="H19" s="6"/>
      <c r="I19" s="6"/>
      <c r="J19" s="6"/>
      <c r="K19" s="6"/>
      <c r="L19" s="6"/>
      <c r="M19" s="6"/>
      <c r="N19" s="6"/>
      <c r="O19" s="6"/>
      <c r="P19" s="6"/>
      <c r="Q19" s="6"/>
      <c r="R19" s="6"/>
      <c r="S19" s="6"/>
      <c r="T19" s="6"/>
      <c r="U19" s="6"/>
      <c r="V19" s="6"/>
      <c r="W19" s="6"/>
      <c r="X19" s="6"/>
      <c r="Y19" s="6"/>
      <c r="Z19" s="6"/>
      <c r="AA19" s="7"/>
      <c r="AB19" s="7"/>
      <c r="AC19" s="7"/>
      <c r="AD19" s="7"/>
      <c r="AE19" s="7"/>
      <c r="AF19" s="7"/>
      <c r="AG19" s="7"/>
      <c r="AH19" s="7"/>
      <c r="AI19" s="7"/>
      <c r="AJ19" s="7"/>
      <c r="AK19" s="7"/>
      <c r="AL19" s="7"/>
      <c r="AM19" s="7"/>
      <c r="AN19" s="7"/>
      <c r="AO19" s="8"/>
      <c r="AP19" s="8"/>
      <c r="AQ19" s="6"/>
      <c r="AR19" s="6"/>
      <c r="AS19" s="6"/>
      <c r="AT19" s="6"/>
      <c r="AU19" s="6"/>
      <c r="AV19" s="6"/>
      <c r="AW19" s="6"/>
      <c r="AX19" s="6"/>
      <c r="AY19" s="6"/>
      <c r="AZ19" s="6"/>
    </row>
    <row r="20" spans="1:52" s="9" customFormat="1" ht="14.25">
      <c r="A20" s="5" t="s">
        <v>50</v>
      </c>
      <c r="B20" s="67"/>
      <c r="C20" s="110"/>
      <c r="D20" s="110"/>
      <c r="E20" s="110"/>
      <c r="F20" s="120"/>
      <c r="G20" s="123"/>
      <c r="H20" s="6"/>
      <c r="I20" s="6"/>
      <c r="J20" s="6"/>
      <c r="K20" s="6"/>
      <c r="L20" s="6"/>
      <c r="M20" s="6"/>
      <c r="N20" s="6"/>
      <c r="O20" s="6"/>
      <c r="P20" s="6"/>
      <c r="Q20" s="6"/>
      <c r="R20" s="6"/>
      <c r="S20" s="6"/>
      <c r="T20" s="6"/>
      <c r="U20" s="6"/>
      <c r="V20" s="6"/>
      <c r="W20" s="6"/>
      <c r="X20" s="6"/>
      <c r="Y20" s="6"/>
      <c r="Z20" s="6"/>
      <c r="AA20" s="7"/>
      <c r="AB20" s="7"/>
      <c r="AC20" s="7"/>
      <c r="AD20" s="7"/>
      <c r="AE20" s="7"/>
      <c r="AF20" s="7"/>
      <c r="AG20" s="7"/>
      <c r="AH20" s="7"/>
      <c r="AI20" s="7"/>
      <c r="AJ20" s="7"/>
      <c r="AK20" s="7"/>
      <c r="AL20" s="7"/>
      <c r="AM20" s="7"/>
      <c r="AN20" s="7"/>
      <c r="AO20" s="8"/>
      <c r="AP20" s="8"/>
      <c r="AQ20" s="6"/>
      <c r="AR20" s="6"/>
      <c r="AS20" s="6"/>
      <c r="AT20" s="6"/>
      <c r="AU20" s="6"/>
      <c r="AV20" s="6"/>
      <c r="AW20" s="6"/>
      <c r="AX20" s="6"/>
      <c r="AY20" s="6"/>
      <c r="AZ20" s="6"/>
    </row>
    <row r="21" spans="1:52" s="9" customFormat="1" ht="14.25">
      <c r="A21" s="13" t="s">
        <v>51</v>
      </c>
      <c r="B21" s="67"/>
      <c r="C21" s="110"/>
      <c r="D21" s="110"/>
      <c r="E21" s="110"/>
      <c r="F21" s="120"/>
      <c r="G21" s="123"/>
      <c r="H21" s="6"/>
      <c r="I21" s="6"/>
      <c r="J21" s="6"/>
      <c r="K21" s="6"/>
      <c r="L21" s="6"/>
      <c r="M21" s="6"/>
      <c r="N21" s="6"/>
      <c r="O21" s="6"/>
      <c r="P21" s="6"/>
      <c r="Q21" s="6"/>
      <c r="R21" s="6"/>
      <c r="S21" s="6"/>
      <c r="T21" s="6"/>
      <c r="U21" s="6"/>
      <c r="V21" s="6"/>
      <c r="W21" s="6"/>
      <c r="X21" s="6"/>
      <c r="Y21" s="6"/>
      <c r="Z21" s="6"/>
      <c r="AA21" s="7"/>
      <c r="AB21" s="7"/>
      <c r="AC21" s="7"/>
      <c r="AD21" s="7"/>
      <c r="AE21" s="7"/>
      <c r="AF21" s="7"/>
      <c r="AG21" s="7"/>
      <c r="AH21" s="7"/>
      <c r="AI21" s="7"/>
      <c r="AJ21" s="7"/>
      <c r="AK21" s="7"/>
      <c r="AL21" s="7"/>
      <c r="AM21" s="7"/>
      <c r="AN21" s="7"/>
      <c r="AO21" s="8"/>
      <c r="AP21" s="8"/>
      <c r="AQ21" s="6"/>
      <c r="AR21" s="6"/>
      <c r="AS21" s="6"/>
      <c r="AT21" s="6"/>
      <c r="AU21" s="6"/>
      <c r="AV21" s="6"/>
      <c r="AW21" s="6"/>
      <c r="AX21" s="6"/>
      <c r="AY21" s="6"/>
      <c r="AZ21" s="6"/>
    </row>
    <row r="22" spans="1:52" s="9" customFormat="1" ht="24">
      <c r="A22" s="13" t="s">
        <v>52</v>
      </c>
      <c r="B22" s="73">
        <v>6</v>
      </c>
      <c r="C22" s="111"/>
      <c r="D22" s="111"/>
      <c r="E22" s="112"/>
      <c r="F22" s="121"/>
      <c r="G22" s="122"/>
      <c r="H22" s="6"/>
      <c r="I22" s="6"/>
      <c r="J22" s="6"/>
      <c r="K22" s="6"/>
      <c r="L22" s="6"/>
      <c r="M22" s="6"/>
      <c r="N22" s="6"/>
      <c r="O22" s="6"/>
      <c r="P22" s="6"/>
      <c r="Q22" s="6"/>
      <c r="R22" s="6"/>
      <c r="S22" s="6"/>
      <c r="T22" s="6"/>
      <c r="U22" s="6"/>
      <c r="V22" s="6"/>
      <c r="W22" s="6"/>
      <c r="X22" s="6"/>
      <c r="Y22" s="6"/>
      <c r="Z22" s="6"/>
      <c r="AA22" s="7"/>
      <c r="AB22" s="7"/>
      <c r="AC22" s="7"/>
      <c r="AD22" s="7"/>
      <c r="AE22" s="7"/>
      <c r="AF22" s="7"/>
      <c r="AG22" s="7"/>
      <c r="AH22" s="7"/>
      <c r="AI22" s="7"/>
      <c r="AJ22" s="7"/>
      <c r="AK22" s="7"/>
      <c r="AL22" s="7"/>
      <c r="AM22" s="7"/>
      <c r="AN22" s="7"/>
      <c r="AO22" s="8"/>
      <c r="AP22" s="8"/>
      <c r="AQ22" s="6"/>
      <c r="AR22" s="6"/>
      <c r="AS22" s="6"/>
      <c r="AT22" s="6"/>
      <c r="AU22" s="6"/>
      <c r="AV22" s="6"/>
      <c r="AW22" s="6"/>
      <c r="AX22" s="6"/>
      <c r="AY22" s="6"/>
      <c r="AZ22" s="6"/>
    </row>
    <row r="23" spans="1:52" s="9" customFormat="1" ht="24">
      <c r="A23" s="17" t="s">
        <v>53</v>
      </c>
      <c r="B23" s="65">
        <v>2</v>
      </c>
      <c r="C23" s="111"/>
      <c r="D23" s="111"/>
      <c r="E23" s="112"/>
      <c r="F23" s="121"/>
      <c r="G23" s="122"/>
      <c r="H23" s="6"/>
      <c r="I23" s="6"/>
      <c r="J23" s="6"/>
      <c r="K23" s="6"/>
      <c r="L23" s="6"/>
      <c r="M23" s="6"/>
      <c r="N23" s="6"/>
      <c r="O23" s="6"/>
      <c r="P23" s="6"/>
      <c r="Q23" s="6"/>
      <c r="R23" s="6"/>
      <c r="S23" s="6"/>
      <c r="T23" s="6"/>
      <c r="U23" s="6"/>
      <c r="V23" s="6"/>
      <c r="W23" s="6"/>
      <c r="X23" s="6"/>
      <c r="Y23" s="6"/>
      <c r="Z23" s="6"/>
      <c r="AA23" s="7"/>
      <c r="AB23" s="7"/>
      <c r="AC23" s="7"/>
      <c r="AD23" s="7"/>
      <c r="AE23" s="7"/>
      <c r="AF23" s="7"/>
      <c r="AG23" s="7"/>
      <c r="AH23" s="7"/>
      <c r="AI23" s="7"/>
      <c r="AJ23" s="7"/>
      <c r="AK23" s="7"/>
      <c r="AL23" s="7"/>
      <c r="AM23" s="7"/>
      <c r="AN23" s="7"/>
      <c r="AO23" s="8"/>
      <c r="AP23" s="8"/>
      <c r="AQ23" s="6"/>
      <c r="AR23" s="6"/>
      <c r="AS23" s="6"/>
      <c r="AT23" s="6"/>
      <c r="AU23" s="6"/>
      <c r="AV23" s="6"/>
      <c r="AW23" s="6"/>
      <c r="AX23" s="6"/>
      <c r="AY23" s="6"/>
      <c r="AZ23" s="6"/>
    </row>
    <row r="24" spans="1:52" s="9" customFormat="1" ht="24">
      <c r="A24" s="13" t="s">
        <v>54</v>
      </c>
      <c r="B24" s="73">
        <v>1</v>
      </c>
      <c r="C24" s="111"/>
      <c r="D24" s="111"/>
      <c r="E24" s="112"/>
      <c r="F24" s="121"/>
      <c r="G24" s="122"/>
      <c r="H24" s="6"/>
      <c r="I24" s="6"/>
      <c r="J24" s="6"/>
      <c r="K24" s="6"/>
      <c r="L24" s="6"/>
      <c r="M24" s="6"/>
      <c r="N24" s="6"/>
      <c r="O24" s="6"/>
      <c r="P24" s="6"/>
      <c r="Q24" s="6"/>
      <c r="R24" s="6"/>
      <c r="S24" s="6"/>
      <c r="T24" s="6"/>
      <c r="U24" s="6"/>
      <c r="V24" s="6"/>
      <c r="W24" s="6"/>
      <c r="X24" s="6"/>
      <c r="Y24" s="6"/>
      <c r="Z24" s="6"/>
      <c r="AA24" s="7"/>
      <c r="AB24" s="7"/>
      <c r="AC24" s="7"/>
      <c r="AD24" s="7"/>
      <c r="AE24" s="7"/>
      <c r="AF24" s="7"/>
      <c r="AG24" s="7"/>
      <c r="AH24" s="7"/>
      <c r="AI24" s="7"/>
      <c r="AJ24" s="7"/>
      <c r="AK24" s="7"/>
      <c r="AL24" s="7"/>
      <c r="AM24" s="7"/>
      <c r="AN24" s="7"/>
      <c r="AO24" s="8"/>
      <c r="AP24" s="8"/>
      <c r="AQ24" s="6"/>
      <c r="AR24" s="6"/>
      <c r="AS24" s="6"/>
      <c r="AT24" s="6"/>
      <c r="AU24" s="6"/>
      <c r="AV24" s="6"/>
      <c r="AW24" s="6"/>
      <c r="AX24" s="6"/>
      <c r="AY24" s="6"/>
      <c r="AZ24" s="6"/>
    </row>
    <row r="25" spans="1:52" s="9" customFormat="1" ht="24">
      <c r="A25" s="14" t="s">
        <v>55</v>
      </c>
      <c r="B25" s="73">
        <v>1</v>
      </c>
      <c r="C25" s="111"/>
      <c r="D25" s="111"/>
      <c r="E25" s="112"/>
      <c r="F25" s="121"/>
      <c r="G25" s="122"/>
      <c r="H25" s="6"/>
      <c r="I25" s="6"/>
      <c r="J25" s="6"/>
      <c r="K25" s="6"/>
      <c r="L25" s="6"/>
      <c r="M25" s="6"/>
      <c r="N25" s="6"/>
      <c r="O25" s="6"/>
      <c r="P25" s="6"/>
      <c r="Q25" s="6"/>
      <c r="R25" s="6"/>
      <c r="S25" s="6"/>
      <c r="T25" s="6"/>
      <c r="U25" s="6"/>
      <c r="V25" s="6"/>
      <c r="W25" s="6"/>
      <c r="X25" s="6"/>
      <c r="Y25" s="6"/>
      <c r="Z25" s="6"/>
      <c r="AA25" s="7"/>
      <c r="AB25" s="7"/>
      <c r="AC25" s="7"/>
      <c r="AD25" s="7"/>
      <c r="AE25" s="7"/>
      <c r="AF25" s="7"/>
      <c r="AG25" s="7"/>
      <c r="AH25" s="7"/>
      <c r="AI25" s="7"/>
      <c r="AJ25" s="7"/>
      <c r="AK25" s="7"/>
      <c r="AL25" s="7"/>
      <c r="AM25" s="7"/>
      <c r="AN25" s="7"/>
      <c r="AO25" s="8"/>
      <c r="AP25" s="8"/>
      <c r="AQ25" s="6"/>
      <c r="AR25" s="6"/>
      <c r="AS25" s="6"/>
      <c r="AT25" s="6"/>
      <c r="AU25" s="6"/>
      <c r="AV25" s="6"/>
      <c r="AW25" s="6"/>
      <c r="AX25" s="6"/>
      <c r="AY25" s="6"/>
      <c r="AZ25" s="6"/>
    </row>
    <row r="26" spans="1:52" s="9" customFormat="1" ht="24">
      <c r="A26" s="10" t="s">
        <v>56</v>
      </c>
      <c r="B26" s="65">
        <v>2</v>
      </c>
      <c r="C26" s="111"/>
      <c r="D26" s="111"/>
      <c r="E26" s="112"/>
      <c r="F26" s="121"/>
      <c r="G26" s="122"/>
      <c r="H26" s="6"/>
      <c r="I26" s="6"/>
      <c r="J26" s="6"/>
      <c r="K26" s="6"/>
      <c r="L26" s="6"/>
      <c r="M26" s="6"/>
      <c r="N26" s="6"/>
      <c r="O26" s="6"/>
      <c r="P26" s="6"/>
      <c r="Q26" s="6"/>
      <c r="R26" s="6"/>
      <c r="S26" s="6"/>
      <c r="T26" s="6"/>
      <c r="U26" s="6"/>
      <c r="V26" s="6"/>
      <c r="W26" s="6"/>
      <c r="X26" s="6"/>
      <c r="Y26" s="6"/>
      <c r="Z26" s="6"/>
      <c r="AA26" s="7"/>
      <c r="AB26" s="7"/>
      <c r="AC26" s="7"/>
      <c r="AD26" s="7"/>
      <c r="AE26" s="7"/>
      <c r="AF26" s="7"/>
      <c r="AG26" s="7"/>
      <c r="AH26" s="7"/>
      <c r="AI26" s="7"/>
      <c r="AJ26" s="7"/>
      <c r="AK26" s="7"/>
      <c r="AL26" s="7"/>
      <c r="AM26" s="7"/>
      <c r="AN26" s="7"/>
      <c r="AO26" s="8"/>
      <c r="AP26" s="8"/>
      <c r="AQ26" s="6"/>
      <c r="AR26" s="6"/>
      <c r="AS26" s="6"/>
      <c r="AT26" s="6"/>
      <c r="AU26" s="6"/>
      <c r="AV26" s="6"/>
      <c r="AW26" s="6"/>
      <c r="AX26" s="6"/>
      <c r="AY26" s="6"/>
      <c r="AZ26" s="6"/>
    </row>
    <row r="27" spans="1:52" s="9" customFormat="1" ht="14.25">
      <c r="A27" s="13" t="s">
        <v>57</v>
      </c>
      <c r="B27" s="67"/>
      <c r="C27" s="110"/>
      <c r="D27" s="110"/>
      <c r="E27" s="110"/>
      <c r="F27" s="120"/>
      <c r="G27" s="123"/>
      <c r="H27" s="6"/>
      <c r="I27" s="6"/>
      <c r="J27" s="6"/>
      <c r="K27" s="6"/>
      <c r="L27" s="6"/>
      <c r="M27" s="6"/>
      <c r="N27" s="6"/>
      <c r="O27" s="6"/>
      <c r="P27" s="6"/>
      <c r="Q27" s="6"/>
      <c r="R27" s="6"/>
      <c r="S27" s="6"/>
      <c r="T27" s="6"/>
      <c r="U27" s="6"/>
      <c r="V27" s="6"/>
      <c r="W27" s="6"/>
      <c r="X27" s="6"/>
      <c r="Y27" s="6"/>
      <c r="Z27" s="6"/>
      <c r="AA27" s="7"/>
      <c r="AB27" s="7"/>
      <c r="AC27" s="7"/>
      <c r="AD27" s="7"/>
      <c r="AE27" s="7"/>
      <c r="AF27" s="7"/>
      <c r="AG27" s="7"/>
      <c r="AH27" s="7"/>
      <c r="AI27" s="7"/>
      <c r="AJ27" s="7"/>
      <c r="AK27" s="7"/>
      <c r="AL27" s="7"/>
      <c r="AM27" s="7"/>
      <c r="AN27" s="7"/>
      <c r="AO27" s="8"/>
      <c r="AP27" s="8"/>
      <c r="AQ27" s="6"/>
      <c r="AR27" s="6"/>
      <c r="AS27" s="6"/>
      <c r="AT27" s="6"/>
      <c r="AU27" s="6"/>
      <c r="AV27" s="6"/>
      <c r="AW27" s="6"/>
      <c r="AX27" s="6"/>
      <c r="AY27" s="6"/>
      <c r="AZ27" s="6"/>
    </row>
    <row r="28" spans="1:52" s="9" customFormat="1" ht="24">
      <c r="A28" s="15" t="s">
        <v>59</v>
      </c>
      <c r="B28" s="73">
        <v>2</v>
      </c>
      <c r="C28" s="111"/>
      <c r="D28" s="111"/>
      <c r="E28" s="112"/>
      <c r="F28" s="121"/>
      <c r="G28" s="122"/>
      <c r="H28" s="6"/>
      <c r="I28" s="6"/>
      <c r="J28" s="6"/>
      <c r="K28" s="6"/>
      <c r="L28" s="6"/>
      <c r="M28" s="6"/>
      <c r="N28" s="6"/>
      <c r="O28" s="6"/>
      <c r="P28" s="6"/>
      <c r="Q28" s="6"/>
      <c r="R28" s="6"/>
      <c r="S28" s="6"/>
      <c r="T28" s="6"/>
      <c r="U28" s="6"/>
      <c r="V28" s="6"/>
      <c r="W28" s="6"/>
      <c r="X28" s="6"/>
      <c r="Y28" s="6"/>
      <c r="Z28" s="6"/>
      <c r="AA28" s="7"/>
      <c r="AB28" s="7"/>
      <c r="AC28" s="7"/>
      <c r="AD28" s="7"/>
      <c r="AE28" s="7"/>
      <c r="AF28" s="7"/>
      <c r="AG28" s="7"/>
      <c r="AH28" s="7"/>
      <c r="AI28" s="7"/>
      <c r="AJ28" s="7"/>
      <c r="AK28" s="7"/>
      <c r="AL28" s="7"/>
      <c r="AM28" s="7"/>
      <c r="AN28" s="7"/>
      <c r="AO28" s="8"/>
      <c r="AP28" s="8"/>
      <c r="AQ28" s="6"/>
      <c r="AR28" s="6"/>
      <c r="AS28" s="6"/>
      <c r="AT28" s="6"/>
      <c r="AU28" s="6"/>
      <c r="AV28" s="6"/>
      <c r="AW28" s="6"/>
      <c r="AX28" s="6"/>
      <c r="AY28" s="6"/>
      <c r="AZ28" s="6"/>
    </row>
    <row r="29" spans="1:52" s="9" customFormat="1" ht="24">
      <c r="A29" s="10" t="s">
        <v>58</v>
      </c>
      <c r="B29" s="75">
        <v>2</v>
      </c>
      <c r="C29" s="111"/>
      <c r="D29" s="111"/>
      <c r="E29" s="112"/>
      <c r="F29" s="121"/>
      <c r="G29" s="122"/>
      <c r="H29" s="6"/>
      <c r="I29" s="6"/>
      <c r="J29" s="6"/>
      <c r="K29" s="6"/>
      <c r="L29" s="6"/>
      <c r="M29" s="6"/>
      <c r="N29" s="6"/>
      <c r="O29" s="6"/>
      <c r="P29" s="6"/>
      <c r="Q29" s="6"/>
      <c r="R29" s="6"/>
      <c r="S29" s="6"/>
      <c r="T29" s="6"/>
      <c r="U29" s="6"/>
      <c r="V29" s="6"/>
      <c r="W29" s="6"/>
      <c r="X29" s="6"/>
      <c r="Y29" s="6"/>
      <c r="Z29" s="6"/>
      <c r="AA29" s="7"/>
      <c r="AB29" s="7"/>
      <c r="AC29" s="7"/>
      <c r="AD29" s="7"/>
      <c r="AE29" s="7"/>
      <c r="AF29" s="7"/>
      <c r="AG29" s="7"/>
      <c r="AH29" s="7"/>
      <c r="AI29" s="7"/>
      <c r="AJ29" s="7"/>
      <c r="AK29" s="7"/>
      <c r="AL29" s="7"/>
      <c r="AM29" s="7"/>
      <c r="AN29" s="7"/>
      <c r="AO29" s="8"/>
      <c r="AP29" s="8"/>
      <c r="AQ29" s="6"/>
      <c r="AR29" s="6"/>
      <c r="AS29" s="6"/>
      <c r="AT29" s="6"/>
      <c r="AU29" s="6"/>
      <c r="AV29" s="6"/>
      <c r="AW29" s="6"/>
      <c r="AX29" s="6"/>
      <c r="AY29" s="6"/>
      <c r="AZ29" s="6"/>
    </row>
    <row r="30" spans="1:52" s="9" customFormat="1">
      <c r="A30" s="44" t="s">
        <v>60</v>
      </c>
      <c r="B30" s="67"/>
      <c r="C30" s="110"/>
      <c r="D30" s="110"/>
      <c r="E30" s="110"/>
      <c r="F30" s="120"/>
      <c r="G30" s="123"/>
      <c r="H30" s="6"/>
      <c r="I30" s="6"/>
      <c r="J30" s="6"/>
      <c r="K30" s="6"/>
      <c r="L30" s="6"/>
      <c r="M30" s="6"/>
      <c r="N30" s="6"/>
      <c r="O30" s="6"/>
      <c r="P30" s="6"/>
      <c r="Q30" s="6"/>
      <c r="R30" s="6"/>
      <c r="S30" s="6"/>
      <c r="T30" s="6"/>
      <c r="U30" s="6"/>
      <c r="V30" s="6"/>
      <c r="W30" s="6"/>
      <c r="X30" s="6"/>
      <c r="Y30" s="6"/>
      <c r="Z30" s="6"/>
      <c r="AA30" s="7"/>
      <c r="AB30" s="7"/>
      <c r="AC30" s="7"/>
      <c r="AD30" s="7"/>
      <c r="AE30" s="7"/>
      <c r="AF30" s="7"/>
      <c r="AG30" s="7"/>
      <c r="AH30" s="7"/>
      <c r="AI30" s="7"/>
      <c r="AJ30" s="7"/>
      <c r="AK30" s="7"/>
      <c r="AL30" s="7"/>
      <c r="AM30" s="7"/>
      <c r="AN30" s="7"/>
      <c r="AO30" s="8"/>
      <c r="AP30" s="8"/>
      <c r="AQ30" s="6"/>
      <c r="AR30" s="6"/>
      <c r="AS30" s="6"/>
      <c r="AT30" s="6"/>
      <c r="AU30" s="6"/>
      <c r="AV30" s="6"/>
      <c r="AW30" s="6"/>
      <c r="AX30" s="6"/>
      <c r="AY30" s="6"/>
      <c r="AZ30" s="6"/>
    </row>
    <row r="31" spans="1:52" s="9" customFormat="1" ht="14.25">
      <c r="A31" s="10" t="s">
        <v>61</v>
      </c>
      <c r="B31" s="67"/>
      <c r="C31" s="110"/>
      <c r="D31" s="110"/>
      <c r="E31" s="110"/>
      <c r="F31" s="120"/>
      <c r="G31" s="123"/>
      <c r="H31" s="6"/>
      <c r="I31" s="6"/>
      <c r="J31" s="6"/>
      <c r="K31" s="6"/>
      <c r="L31" s="6"/>
      <c r="M31" s="6"/>
      <c r="N31" s="6"/>
      <c r="O31" s="6"/>
      <c r="P31" s="6"/>
      <c r="Q31" s="6"/>
      <c r="R31" s="6"/>
      <c r="S31" s="6"/>
      <c r="T31" s="6"/>
      <c r="U31" s="6"/>
      <c r="V31" s="6"/>
      <c r="W31" s="6"/>
      <c r="X31" s="6"/>
      <c r="Y31" s="6"/>
      <c r="Z31" s="6"/>
      <c r="AA31" s="7"/>
      <c r="AB31" s="7"/>
      <c r="AC31" s="7"/>
      <c r="AD31" s="7"/>
      <c r="AE31" s="7"/>
      <c r="AF31" s="7"/>
      <c r="AG31" s="7"/>
      <c r="AH31" s="7"/>
      <c r="AI31" s="7"/>
      <c r="AJ31" s="7"/>
      <c r="AK31" s="7"/>
      <c r="AL31" s="7"/>
      <c r="AM31" s="7"/>
      <c r="AN31" s="7"/>
      <c r="AO31" s="8"/>
      <c r="AP31" s="8"/>
      <c r="AQ31" s="6"/>
      <c r="AR31" s="6"/>
      <c r="AS31" s="6"/>
      <c r="AT31" s="6"/>
      <c r="AU31" s="6"/>
      <c r="AV31" s="6"/>
      <c r="AW31" s="6"/>
      <c r="AX31" s="6"/>
      <c r="AY31" s="6"/>
      <c r="AZ31" s="6"/>
    </row>
    <row r="32" spans="1:52" s="9" customFormat="1" ht="24">
      <c r="A32" s="53" t="s">
        <v>62</v>
      </c>
      <c r="B32" s="73">
        <v>6</v>
      </c>
      <c r="C32" s="111"/>
      <c r="D32" s="111"/>
      <c r="E32" s="112"/>
      <c r="F32" s="121"/>
      <c r="G32" s="122"/>
      <c r="H32" s="6"/>
      <c r="I32" s="6"/>
      <c r="J32" s="6"/>
      <c r="K32" s="6"/>
      <c r="L32" s="6"/>
      <c r="M32" s="6"/>
      <c r="N32" s="6"/>
      <c r="O32" s="6"/>
      <c r="P32" s="6"/>
      <c r="Q32" s="6"/>
      <c r="R32" s="6"/>
      <c r="S32" s="6"/>
      <c r="T32" s="6"/>
      <c r="U32" s="6"/>
      <c r="V32" s="6"/>
      <c r="W32" s="6"/>
      <c r="X32" s="6"/>
      <c r="Y32" s="6"/>
      <c r="Z32" s="6"/>
      <c r="AA32" s="7"/>
      <c r="AB32" s="7"/>
      <c r="AC32" s="7"/>
      <c r="AD32" s="7"/>
      <c r="AE32" s="7"/>
      <c r="AF32" s="7"/>
      <c r="AG32" s="7"/>
      <c r="AH32" s="7"/>
      <c r="AI32" s="7"/>
      <c r="AJ32" s="7"/>
      <c r="AK32" s="7"/>
      <c r="AL32" s="7"/>
      <c r="AM32" s="7"/>
      <c r="AN32" s="7"/>
      <c r="AO32" s="8"/>
      <c r="AP32" s="8"/>
      <c r="AQ32" s="6"/>
      <c r="AR32" s="6"/>
      <c r="AS32" s="6"/>
      <c r="AT32" s="6"/>
      <c r="AU32" s="6"/>
      <c r="AV32" s="6"/>
      <c r="AW32" s="6"/>
      <c r="AX32" s="6"/>
      <c r="AY32" s="6"/>
      <c r="AZ32" s="6"/>
    </row>
    <row r="33" spans="1:52" s="9" customFormat="1" ht="24">
      <c r="A33" s="10" t="s">
        <v>63</v>
      </c>
      <c r="B33" s="75">
        <v>3</v>
      </c>
      <c r="C33" s="111"/>
      <c r="D33" s="111"/>
      <c r="E33" s="112"/>
      <c r="F33" s="121"/>
      <c r="G33" s="122"/>
      <c r="H33" s="6"/>
      <c r="I33" s="6"/>
      <c r="J33" s="6"/>
      <c r="K33" s="6"/>
      <c r="L33" s="6"/>
      <c r="M33" s="6"/>
      <c r="N33" s="6"/>
      <c r="O33" s="6"/>
      <c r="P33" s="6"/>
      <c r="Q33" s="6"/>
      <c r="R33" s="6"/>
      <c r="S33" s="6"/>
      <c r="T33" s="6"/>
      <c r="U33" s="6"/>
      <c r="V33" s="6"/>
      <c r="W33" s="6"/>
      <c r="X33" s="6"/>
      <c r="Y33" s="6"/>
      <c r="Z33" s="6"/>
      <c r="AA33" s="7"/>
      <c r="AB33" s="7"/>
      <c r="AC33" s="7"/>
      <c r="AD33" s="7"/>
      <c r="AE33" s="7"/>
      <c r="AF33" s="7"/>
      <c r="AG33" s="7"/>
      <c r="AH33" s="7"/>
      <c r="AI33" s="7"/>
      <c r="AJ33" s="7"/>
      <c r="AK33" s="7"/>
      <c r="AL33" s="7"/>
      <c r="AM33" s="7"/>
      <c r="AN33" s="7"/>
      <c r="AO33" s="8"/>
      <c r="AP33" s="8"/>
      <c r="AQ33" s="6"/>
      <c r="AR33" s="6"/>
      <c r="AS33" s="6"/>
      <c r="AT33" s="6"/>
      <c r="AU33" s="6"/>
      <c r="AV33" s="6"/>
      <c r="AW33" s="6"/>
      <c r="AX33" s="6"/>
      <c r="AY33" s="6"/>
      <c r="AZ33" s="6"/>
    </row>
    <row r="34" spans="1:52" s="9" customFormat="1" ht="16.899999999999999" customHeight="1">
      <c r="A34" s="10" t="s">
        <v>64</v>
      </c>
      <c r="B34" s="75">
        <v>3</v>
      </c>
      <c r="C34" s="111"/>
      <c r="D34" s="111"/>
      <c r="E34" s="112"/>
      <c r="F34" s="121"/>
      <c r="G34" s="122"/>
      <c r="H34" s="6"/>
      <c r="I34" s="6"/>
      <c r="J34" s="6"/>
      <c r="K34" s="6"/>
      <c r="L34" s="6"/>
      <c r="M34" s="6"/>
      <c r="N34" s="6"/>
      <c r="O34" s="6"/>
      <c r="P34" s="6"/>
      <c r="Q34" s="6"/>
      <c r="R34" s="6"/>
      <c r="S34" s="6"/>
      <c r="T34" s="6"/>
      <c r="U34" s="6"/>
      <c r="V34" s="6"/>
      <c r="W34" s="6"/>
      <c r="X34" s="6"/>
      <c r="Y34" s="6"/>
      <c r="Z34" s="6"/>
      <c r="AA34" s="7"/>
      <c r="AB34" s="7"/>
      <c r="AC34" s="7"/>
      <c r="AD34" s="7"/>
      <c r="AE34" s="7"/>
      <c r="AF34" s="7"/>
      <c r="AG34" s="7"/>
      <c r="AH34" s="7"/>
      <c r="AI34" s="7"/>
      <c r="AJ34" s="7"/>
      <c r="AK34" s="7"/>
      <c r="AL34" s="7"/>
      <c r="AM34" s="7"/>
      <c r="AN34" s="7"/>
      <c r="AO34" s="8"/>
      <c r="AP34" s="8"/>
      <c r="AQ34" s="6"/>
      <c r="AR34" s="6"/>
      <c r="AS34" s="6"/>
      <c r="AT34" s="6"/>
      <c r="AU34" s="6"/>
      <c r="AV34" s="6"/>
      <c r="AW34" s="6"/>
      <c r="AX34" s="6"/>
      <c r="AY34" s="6"/>
      <c r="AZ34" s="6"/>
    </row>
    <row r="35" spans="1:52" s="9" customFormat="1" ht="24">
      <c r="A35" s="13" t="s">
        <v>65</v>
      </c>
      <c r="B35" s="73">
        <v>3</v>
      </c>
      <c r="C35" s="111"/>
      <c r="D35" s="111"/>
      <c r="E35" s="112"/>
      <c r="F35" s="121"/>
      <c r="G35" s="122"/>
      <c r="H35" s="6"/>
      <c r="I35" s="6"/>
      <c r="J35" s="6"/>
      <c r="K35" s="6"/>
      <c r="L35" s="6"/>
      <c r="M35" s="6"/>
      <c r="N35" s="6"/>
      <c r="O35" s="6"/>
      <c r="P35" s="6"/>
      <c r="Q35" s="6"/>
      <c r="R35" s="6"/>
      <c r="S35" s="6"/>
      <c r="T35" s="6"/>
      <c r="U35" s="6"/>
      <c r="V35" s="6"/>
      <c r="W35" s="6"/>
      <c r="X35" s="6"/>
      <c r="Y35" s="6"/>
      <c r="Z35" s="6"/>
      <c r="AA35" s="7"/>
      <c r="AB35" s="7"/>
      <c r="AC35" s="7"/>
      <c r="AD35" s="7"/>
      <c r="AE35" s="7"/>
      <c r="AF35" s="7"/>
      <c r="AG35" s="7"/>
      <c r="AH35" s="7"/>
      <c r="AI35" s="7"/>
      <c r="AJ35" s="7"/>
      <c r="AK35" s="7"/>
      <c r="AL35" s="7"/>
      <c r="AM35" s="7"/>
      <c r="AN35" s="7"/>
      <c r="AO35" s="8"/>
      <c r="AP35" s="8"/>
      <c r="AQ35" s="6"/>
      <c r="AR35" s="6"/>
      <c r="AS35" s="6"/>
      <c r="AT35" s="6"/>
      <c r="AU35" s="6"/>
      <c r="AV35" s="6"/>
      <c r="AW35" s="6"/>
      <c r="AX35" s="6"/>
      <c r="AY35" s="6"/>
      <c r="AZ35" s="6"/>
    </row>
    <row r="36" spans="1:52" s="9" customFormat="1" ht="14.25">
      <c r="A36" s="14" t="s">
        <v>66</v>
      </c>
      <c r="B36" s="73">
        <v>3</v>
      </c>
      <c r="C36" s="111"/>
      <c r="D36" s="111"/>
      <c r="E36" s="112"/>
      <c r="F36" s="121"/>
      <c r="G36" s="122"/>
      <c r="H36" s="6"/>
      <c r="I36" s="6"/>
      <c r="J36" s="6"/>
      <c r="K36" s="6"/>
      <c r="L36" s="6"/>
      <c r="M36" s="6"/>
      <c r="N36" s="6"/>
      <c r="O36" s="6"/>
      <c r="P36" s="6"/>
      <c r="Q36" s="6"/>
      <c r="R36" s="6"/>
      <c r="S36" s="6"/>
      <c r="T36" s="6"/>
      <c r="U36" s="6"/>
      <c r="V36" s="6"/>
      <c r="W36" s="6"/>
      <c r="X36" s="6"/>
      <c r="Y36" s="6"/>
      <c r="Z36" s="6"/>
      <c r="AA36" s="7"/>
      <c r="AB36" s="7"/>
      <c r="AC36" s="7"/>
      <c r="AD36" s="7"/>
      <c r="AE36" s="7"/>
      <c r="AF36" s="7"/>
      <c r="AG36" s="7"/>
      <c r="AH36" s="7"/>
      <c r="AI36" s="7"/>
      <c r="AJ36" s="7"/>
      <c r="AK36" s="7"/>
      <c r="AL36" s="7"/>
      <c r="AM36" s="7"/>
      <c r="AN36" s="7"/>
      <c r="AO36" s="8"/>
      <c r="AP36" s="8"/>
      <c r="AQ36" s="6"/>
      <c r="AR36" s="6"/>
      <c r="AS36" s="6"/>
      <c r="AT36" s="6"/>
      <c r="AU36" s="6"/>
      <c r="AV36" s="6"/>
      <c r="AW36" s="6"/>
      <c r="AX36" s="6"/>
      <c r="AY36" s="6"/>
      <c r="AZ36" s="6"/>
    </row>
    <row r="37" spans="1:52" s="9" customFormat="1" ht="14.25">
      <c r="A37" s="14" t="s">
        <v>67</v>
      </c>
      <c r="B37" s="73">
        <v>3</v>
      </c>
      <c r="C37" s="111"/>
      <c r="D37" s="111"/>
      <c r="E37" s="112"/>
      <c r="F37" s="121"/>
      <c r="G37" s="122"/>
      <c r="H37" s="6"/>
      <c r="I37" s="6"/>
      <c r="J37" s="6"/>
      <c r="K37" s="6"/>
      <c r="L37" s="6"/>
      <c r="M37" s="6"/>
      <c r="N37" s="6"/>
      <c r="O37" s="6"/>
      <c r="P37" s="6"/>
      <c r="Q37" s="6"/>
      <c r="R37" s="6"/>
      <c r="S37" s="6"/>
      <c r="T37" s="6"/>
      <c r="U37" s="6"/>
      <c r="V37" s="6"/>
      <c r="W37" s="6"/>
      <c r="X37" s="6"/>
      <c r="Y37" s="6"/>
      <c r="Z37" s="6"/>
      <c r="AA37" s="7"/>
      <c r="AB37" s="7"/>
      <c r="AC37" s="7"/>
      <c r="AD37" s="7"/>
      <c r="AE37" s="7"/>
      <c r="AF37" s="7"/>
      <c r="AG37" s="7"/>
      <c r="AH37" s="7"/>
      <c r="AI37" s="7"/>
      <c r="AJ37" s="7"/>
      <c r="AK37" s="7"/>
      <c r="AL37" s="7"/>
      <c r="AM37" s="7"/>
      <c r="AN37" s="7"/>
      <c r="AO37" s="8"/>
      <c r="AP37" s="8"/>
      <c r="AQ37" s="6"/>
      <c r="AR37" s="6"/>
      <c r="AS37" s="6"/>
      <c r="AT37" s="6"/>
      <c r="AU37" s="6"/>
      <c r="AV37" s="6"/>
      <c r="AW37" s="6"/>
      <c r="AX37" s="6"/>
      <c r="AY37" s="6"/>
      <c r="AZ37" s="6"/>
    </row>
    <row r="38" spans="1:52" s="9" customFormat="1" ht="24">
      <c r="A38" s="17" t="s">
        <v>68</v>
      </c>
      <c r="B38" s="68">
        <v>3</v>
      </c>
      <c r="C38" s="111"/>
      <c r="D38" s="111"/>
      <c r="E38" s="112"/>
      <c r="F38" s="121"/>
      <c r="G38" s="122"/>
      <c r="H38" s="6"/>
      <c r="I38" s="6"/>
      <c r="J38" s="6"/>
      <c r="K38" s="6"/>
      <c r="L38" s="6"/>
      <c r="M38" s="6"/>
      <c r="N38" s="6"/>
      <c r="O38" s="6"/>
      <c r="P38" s="6"/>
      <c r="Q38" s="6"/>
      <c r="R38" s="6"/>
      <c r="S38" s="6"/>
      <c r="T38" s="6"/>
      <c r="U38" s="6"/>
      <c r="V38" s="6"/>
      <c r="W38" s="6"/>
      <c r="X38" s="6"/>
      <c r="Y38" s="6"/>
      <c r="Z38" s="6"/>
      <c r="AA38" s="7"/>
      <c r="AB38" s="7"/>
      <c r="AC38" s="7"/>
      <c r="AD38" s="7"/>
      <c r="AE38" s="7"/>
      <c r="AF38" s="7"/>
      <c r="AG38" s="7"/>
      <c r="AH38" s="7"/>
      <c r="AI38" s="7"/>
      <c r="AJ38" s="7"/>
      <c r="AK38" s="7"/>
      <c r="AL38" s="7"/>
      <c r="AM38" s="7"/>
      <c r="AN38" s="7"/>
      <c r="AO38" s="8"/>
      <c r="AP38" s="8"/>
      <c r="AQ38" s="6"/>
      <c r="AR38" s="6"/>
      <c r="AS38" s="6"/>
      <c r="AT38" s="6"/>
      <c r="AU38" s="6"/>
      <c r="AV38" s="6"/>
      <c r="AW38" s="6"/>
      <c r="AX38" s="6"/>
      <c r="AY38" s="6"/>
      <c r="AZ38" s="6"/>
    </row>
    <row r="39" spans="1:52" s="9" customFormat="1" ht="14.25">
      <c r="A39" s="43" t="s">
        <v>69</v>
      </c>
      <c r="B39" s="69"/>
      <c r="C39" s="110"/>
      <c r="D39" s="110"/>
      <c r="E39" s="110"/>
      <c r="F39" s="120"/>
      <c r="G39" s="123"/>
      <c r="H39" s="6"/>
      <c r="I39" s="6"/>
      <c r="J39" s="6"/>
      <c r="K39" s="6"/>
      <c r="L39" s="6"/>
      <c r="M39" s="6"/>
      <c r="N39" s="6"/>
      <c r="O39" s="6"/>
      <c r="P39" s="6"/>
      <c r="Q39" s="6"/>
      <c r="R39" s="6"/>
      <c r="S39" s="6"/>
      <c r="T39" s="6"/>
      <c r="U39" s="6"/>
      <c r="V39" s="6"/>
      <c r="W39" s="6"/>
      <c r="X39" s="6"/>
      <c r="Y39" s="6"/>
      <c r="Z39" s="6"/>
      <c r="AA39" s="7"/>
      <c r="AB39" s="7"/>
      <c r="AC39" s="7"/>
      <c r="AD39" s="7"/>
      <c r="AE39" s="7"/>
      <c r="AF39" s="7"/>
      <c r="AG39" s="7"/>
      <c r="AH39" s="7"/>
      <c r="AI39" s="7"/>
      <c r="AJ39" s="7"/>
      <c r="AK39" s="7"/>
      <c r="AL39" s="7"/>
      <c r="AM39" s="7"/>
      <c r="AN39" s="7"/>
      <c r="AO39" s="8"/>
      <c r="AP39" s="8"/>
      <c r="AQ39" s="6"/>
      <c r="AR39" s="6"/>
      <c r="AS39" s="6"/>
      <c r="AT39" s="6"/>
      <c r="AU39" s="6"/>
      <c r="AV39" s="6"/>
      <c r="AW39" s="6"/>
      <c r="AX39" s="6"/>
      <c r="AY39" s="6"/>
      <c r="AZ39" s="6"/>
    </row>
    <row r="40" spans="1:52" s="9" customFormat="1" ht="24">
      <c r="A40" s="18" t="s">
        <v>70</v>
      </c>
      <c r="B40" s="61">
        <v>6</v>
      </c>
      <c r="C40" s="111"/>
      <c r="D40" s="111"/>
      <c r="E40" s="112"/>
      <c r="F40" s="121"/>
      <c r="G40" s="122"/>
      <c r="H40" s="6"/>
      <c r="I40" s="6"/>
      <c r="J40" s="6"/>
      <c r="K40" s="6"/>
      <c r="L40" s="6"/>
      <c r="M40" s="6"/>
      <c r="N40" s="6"/>
      <c r="O40" s="6"/>
      <c r="P40" s="6"/>
      <c r="Q40" s="6"/>
      <c r="R40" s="6"/>
      <c r="S40" s="6"/>
      <c r="T40" s="6"/>
      <c r="U40" s="6"/>
      <c r="V40" s="6"/>
      <c r="W40" s="6"/>
      <c r="X40" s="6"/>
      <c r="Y40" s="6"/>
      <c r="Z40" s="6"/>
      <c r="AA40" s="7"/>
      <c r="AB40" s="7"/>
      <c r="AC40" s="7"/>
      <c r="AD40" s="7"/>
      <c r="AE40" s="7"/>
      <c r="AF40" s="7"/>
      <c r="AG40" s="7"/>
      <c r="AH40" s="7"/>
      <c r="AI40" s="7"/>
      <c r="AJ40" s="7"/>
      <c r="AK40" s="7"/>
      <c r="AL40" s="7"/>
      <c r="AM40" s="7"/>
      <c r="AN40" s="7"/>
      <c r="AO40" s="8"/>
      <c r="AP40" s="8"/>
      <c r="AQ40" s="6"/>
      <c r="AR40" s="6"/>
      <c r="AS40" s="6"/>
      <c r="AT40" s="6"/>
      <c r="AU40" s="6"/>
      <c r="AV40" s="6"/>
      <c r="AW40" s="6"/>
      <c r="AX40" s="6"/>
      <c r="AY40" s="6"/>
      <c r="AZ40" s="6"/>
    </row>
    <row r="41" spans="1:52" s="9" customFormat="1" ht="14.25">
      <c r="A41" s="18" t="s">
        <v>71</v>
      </c>
      <c r="B41" s="61">
        <v>2</v>
      </c>
      <c r="C41" s="111"/>
      <c r="D41" s="111"/>
      <c r="E41" s="112"/>
      <c r="F41" s="121"/>
      <c r="G41" s="122"/>
      <c r="H41" s="6"/>
      <c r="I41" s="6"/>
      <c r="J41" s="6"/>
      <c r="K41" s="6"/>
      <c r="L41" s="6"/>
      <c r="M41" s="6"/>
      <c r="N41" s="6"/>
      <c r="O41" s="6"/>
      <c r="P41" s="6"/>
      <c r="Q41" s="6"/>
      <c r="R41" s="6"/>
      <c r="S41" s="6"/>
      <c r="T41" s="6"/>
      <c r="U41" s="6"/>
      <c r="V41" s="6"/>
      <c r="W41" s="6"/>
      <c r="X41" s="6"/>
      <c r="Y41" s="6"/>
      <c r="Z41" s="6"/>
      <c r="AA41" s="7"/>
      <c r="AB41" s="7"/>
      <c r="AC41" s="7"/>
      <c r="AD41" s="7"/>
      <c r="AE41" s="7"/>
      <c r="AF41" s="7"/>
      <c r="AG41" s="7"/>
      <c r="AH41" s="7"/>
      <c r="AI41" s="7"/>
      <c r="AJ41" s="7"/>
      <c r="AK41" s="7"/>
      <c r="AL41" s="7"/>
      <c r="AM41" s="7"/>
      <c r="AN41" s="7"/>
      <c r="AO41" s="8"/>
      <c r="AP41" s="8"/>
      <c r="AQ41" s="6"/>
      <c r="AR41" s="6"/>
      <c r="AS41" s="6"/>
      <c r="AT41" s="6"/>
      <c r="AU41" s="6"/>
      <c r="AV41" s="6"/>
      <c r="AW41" s="6"/>
      <c r="AX41" s="6"/>
      <c r="AY41" s="6"/>
      <c r="AZ41" s="6"/>
    </row>
    <row r="42" spans="1:52" s="9" customFormat="1" ht="14.25">
      <c r="A42" s="10" t="s">
        <v>72</v>
      </c>
      <c r="B42" s="64">
        <v>2</v>
      </c>
      <c r="C42" s="111"/>
      <c r="D42" s="111"/>
      <c r="E42" s="112"/>
      <c r="F42" s="121"/>
      <c r="G42" s="122"/>
      <c r="H42" s="6"/>
      <c r="I42" s="6"/>
      <c r="J42" s="6"/>
      <c r="K42" s="6"/>
      <c r="L42" s="6"/>
      <c r="M42" s="6"/>
      <c r="N42" s="6"/>
      <c r="O42" s="6"/>
      <c r="P42" s="6"/>
      <c r="Q42" s="6"/>
      <c r="R42" s="6"/>
      <c r="S42" s="6"/>
      <c r="T42" s="6"/>
      <c r="U42" s="6"/>
      <c r="V42" s="6"/>
      <c r="W42" s="6"/>
      <c r="X42" s="6"/>
      <c r="Y42" s="6"/>
      <c r="Z42" s="6"/>
      <c r="AA42" s="7"/>
      <c r="AB42" s="7"/>
      <c r="AC42" s="7"/>
      <c r="AD42" s="7"/>
      <c r="AE42" s="7"/>
      <c r="AF42" s="7"/>
      <c r="AG42" s="7"/>
      <c r="AH42" s="7"/>
      <c r="AI42" s="7"/>
      <c r="AJ42" s="7"/>
      <c r="AK42" s="7"/>
      <c r="AL42" s="7"/>
      <c r="AM42" s="7"/>
      <c r="AN42" s="7"/>
      <c r="AO42" s="8"/>
      <c r="AP42" s="8"/>
      <c r="AQ42" s="6"/>
      <c r="AR42" s="6"/>
      <c r="AS42" s="6"/>
      <c r="AT42" s="6"/>
      <c r="AU42" s="6"/>
      <c r="AV42" s="6"/>
      <c r="AW42" s="6"/>
      <c r="AX42" s="6"/>
      <c r="AY42" s="6"/>
      <c r="AZ42" s="6"/>
    </row>
    <row r="43" spans="1:52" s="9" customFormat="1" ht="24">
      <c r="A43" s="10" t="s">
        <v>73</v>
      </c>
      <c r="B43" s="61">
        <v>2</v>
      </c>
      <c r="C43" s="111"/>
      <c r="D43" s="111"/>
      <c r="E43" s="112"/>
      <c r="F43" s="121"/>
      <c r="G43" s="122"/>
      <c r="H43" s="6"/>
      <c r="I43" s="6"/>
      <c r="J43" s="6"/>
      <c r="K43" s="6"/>
      <c r="L43" s="6"/>
      <c r="M43" s="6"/>
      <c r="N43" s="6"/>
      <c r="O43" s="6"/>
      <c r="P43" s="6"/>
      <c r="Q43" s="6"/>
      <c r="R43" s="6"/>
      <c r="S43" s="6"/>
      <c r="T43" s="6"/>
      <c r="U43" s="6"/>
      <c r="V43" s="6"/>
      <c r="W43" s="6"/>
      <c r="X43" s="6"/>
      <c r="Y43" s="6"/>
      <c r="Z43" s="6"/>
      <c r="AA43" s="7"/>
      <c r="AB43" s="7"/>
      <c r="AC43" s="7"/>
      <c r="AD43" s="7"/>
      <c r="AE43" s="7"/>
      <c r="AF43" s="7"/>
      <c r="AG43" s="7"/>
      <c r="AH43" s="7"/>
      <c r="AI43" s="7"/>
      <c r="AJ43" s="7"/>
      <c r="AK43" s="7"/>
      <c r="AL43" s="7"/>
      <c r="AM43" s="7"/>
      <c r="AN43" s="7"/>
      <c r="AO43" s="8"/>
      <c r="AP43" s="8"/>
      <c r="AQ43" s="6"/>
      <c r="AR43" s="6"/>
      <c r="AS43" s="6"/>
      <c r="AT43" s="6"/>
      <c r="AU43" s="6"/>
      <c r="AV43" s="6"/>
      <c r="AW43" s="6"/>
      <c r="AX43" s="6"/>
      <c r="AY43" s="6"/>
      <c r="AZ43" s="6"/>
    </row>
    <row r="44" spans="1:52" s="9" customFormat="1" ht="60">
      <c r="A44" s="106" t="s">
        <v>74</v>
      </c>
      <c r="B44" s="61">
        <v>2</v>
      </c>
      <c r="C44" s="111"/>
      <c r="D44" s="111"/>
      <c r="E44" s="112"/>
      <c r="F44" s="121"/>
      <c r="G44" s="122"/>
      <c r="H44" s="6"/>
      <c r="I44" s="6"/>
      <c r="J44" s="6"/>
      <c r="K44" s="6"/>
      <c r="L44" s="6"/>
      <c r="M44" s="6"/>
      <c r="N44" s="6"/>
      <c r="O44" s="6"/>
      <c r="P44" s="6"/>
      <c r="Q44" s="6"/>
      <c r="R44" s="6"/>
      <c r="S44" s="6"/>
      <c r="T44" s="6"/>
      <c r="U44" s="6"/>
      <c r="V44" s="6"/>
      <c r="W44" s="6"/>
      <c r="X44" s="6"/>
      <c r="Y44" s="6"/>
      <c r="Z44" s="6"/>
      <c r="AA44" s="7"/>
      <c r="AB44" s="7"/>
      <c r="AC44" s="7"/>
      <c r="AD44" s="7"/>
      <c r="AE44" s="7"/>
      <c r="AF44" s="7"/>
      <c r="AG44" s="7"/>
      <c r="AH44" s="7"/>
      <c r="AI44" s="7"/>
      <c r="AJ44" s="7"/>
      <c r="AK44" s="7"/>
      <c r="AL44" s="7"/>
      <c r="AM44" s="7"/>
      <c r="AN44" s="7"/>
      <c r="AO44" s="8"/>
      <c r="AP44" s="8"/>
      <c r="AQ44" s="6"/>
      <c r="AR44" s="6"/>
      <c r="AS44" s="6"/>
      <c r="AT44" s="6"/>
      <c r="AU44" s="6"/>
      <c r="AV44" s="6"/>
      <c r="AW44" s="6"/>
      <c r="AX44" s="6"/>
      <c r="AY44" s="6"/>
      <c r="AZ44" s="6"/>
    </row>
    <row r="45" spans="1:52" s="9" customFormat="1" ht="14.25">
      <c r="A45" s="13" t="s">
        <v>75</v>
      </c>
      <c r="B45" s="67"/>
      <c r="C45" s="110"/>
      <c r="D45" s="110"/>
      <c r="E45" s="110"/>
      <c r="F45" s="120"/>
      <c r="G45" s="123"/>
      <c r="H45" s="6"/>
      <c r="I45" s="6"/>
      <c r="J45" s="6"/>
      <c r="K45" s="6"/>
      <c r="L45" s="6"/>
      <c r="M45" s="6"/>
      <c r="N45" s="6"/>
      <c r="O45" s="6"/>
      <c r="P45" s="6"/>
      <c r="Q45" s="6"/>
      <c r="R45" s="6"/>
      <c r="S45" s="6"/>
      <c r="T45" s="6"/>
      <c r="U45" s="6"/>
      <c r="V45" s="6"/>
      <c r="W45" s="6"/>
      <c r="X45" s="6"/>
      <c r="Y45" s="6"/>
      <c r="Z45" s="6"/>
      <c r="AA45" s="7"/>
      <c r="AB45" s="7"/>
      <c r="AC45" s="7"/>
      <c r="AD45" s="7"/>
      <c r="AE45" s="7"/>
      <c r="AF45" s="7"/>
      <c r="AG45" s="7"/>
      <c r="AH45" s="7"/>
      <c r="AI45" s="7"/>
      <c r="AJ45" s="7"/>
      <c r="AK45" s="7"/>
      <c r="AL45" s="7"/>
      <c r="AM45" s="7"/>
      <c r="AN45" s="7"/>
      <c r="AO45" s="8"/>
      <c r="AP45" s="8"/>
      <c r="AQ45" s="6"/>
      <c r="AR45" s="6"/>
      <c r="AS45" s="6"/>
      <c r="AT45" s="6"/>
      <c r="AU45" s="6"/>
      <c r="AV45" s="6"/>
      <c r="AW45" s="6"/>
      <c r="AX45" s="6"/>
      <c r="AY45" s="6"/>
      <c r="AZ45" s="6"/>
    </row>
    <row r="46" spans="1:52" s="9" customFormat="1" ht="24">
      <c r="A46" s="18" t="s">
        <v>76</v>
      </c>
      <c r="B46" s="76">
        <v>2</v>
      </c>
      <c r="C46" s="111"/>
      <c r="D46" s="111"/>
      <c r="E46" s="112"/>
      <c r="F46" s="121"/>
      <c r="G46" s="122"/>
      <c r="H46" s="6"/>
      <c r="I46" s="6"/>
      <c r="J46" s="6"/>
      <c r="K46" s="6"/>
      <c r="L46" s="6"/>
      <c r="M46" s="6"/>
      <c r="N46" s="6"/>
      <c r="O46" s="6"/>
      <c r="P46" s="6"/>
      <c r="Q46" s="6"/>
      <c r="R46" s="6"/>
      <c r="S46" s="6"/>
      <c r="T46" s="6"/>
      <c r="U46" s="6"/>
      <c r="V46" s="6"/>
      <c r="W46" s="6"/>
      <c r="X46" s="6"/>
      <c r="Y46" s="6"/>
      <c r="Z46" s="6"/>
      <c r="AA46" s="7"/>
      <c r="AB46" s="7"/>
      <c r="AC46" s="7"/>
      <c r="AD46" s="7"/>
      <c r="AE46" s="7"/>
      <c r="AF46" s="7"/>
      <c r="AG46" s="7"/>
      <c r="AH46" s="7"/>
      <c r="AI46" s="7"/>
      <c r="AJ46" s="7"/>
      <c r="AK46" s="7"/>
      <c r="AL46" s="7"/>
      <c r="AM46" s="7"/>
      <c r="AN46" s="7"/>
      <c r="AO46" s="8"/>
      <c r="AP46" s="8"/>
      <c r="AQ46" s="6"/>
      <c r="AR46" s="6"/>
      <c r="AS46" s="6"/>
      <c r="AT46" s="6"/>
      <c r="AU46" s="6"/>
      <c r="AV46" s="6"/>
      <c r="AW46" s="6"/>
      <c r="AX46" s="6"/>
      <c r="AY46" s="6"/>
      <c r="AZ46" s="6"/>
    </row>
    <row r="47" spans="1:52" s="9" customFormat="1" ht="24">
      <c r="A47" s="13" t="s">
        <v>77</v>
      </c>
      <c r="B47" s="76">
        <v>2</v>
      </c>
      <c r="C47" s="111"/>
      <c r="D47" s="111"/>
      <c r="E47" s="112"/>
      <c r="F47" s="121"/>
      <c r="G47" s="122"/>
      <c r="H47" s="6"/>
      <c r="I47" s="6"/>
      <c r="J47" s="6"/>
      <c r="K47" s="6"/>
      <c r="L47" s="6"/>
      <c r="M47" s="6"/>
      <c r="N47" s="6"/>
      <c r="O47" s="6"/>
      <c r="P47" s="6"/>
      <c r="Q47" s="6"/>
      <c r="R47" s="6"/>
      <c r="S47" s="6"/>
      <c r="T47" s="6"/>
      <c r="U47" s="6"/>
      <c r="V47" s="6"/>
      <c r="W47" s="6"/>
      <c r="X47" s="6"/>
      <c r="Y47" s="6"/>
      <c r="Z47" s="6"/>
      <c r="AA47" s="7"/>
      <c r="AB47" s="7"/>
      <c r="AC47" s="7"/>
      <c r="AD47" s="7"/>
      <c r="AE47" s="7"/>
      <c r="AF47" s="7"/>
      <c r="AG47" s="7"/>
      <c r="AH47" s="7"/>
      <c r="AI47" s="7"/>
      <c r="AJ47" s="7"/>
      <c r="AK47" s="7"/>
      <c r="AL47" s="7"/>
      <c r="AM47" s="7"/>
      <c r="AN47" s="7"/>
      <c r="AO47" s="8"/>
      <c r="AP47" s="8"/>
      <c r="AQ47" s="6"/>
      <c r="AR47" s="6"/>
      <c r="AS47" s="6"/>
      <c r="AT47" s="6"/>
      <c r="AU47" s="6"/>
      <c r="AV47" s="6"/>
      <c r="AW47" s="6"/>
      <c r="AX47" s="6"/>
      <c r="AY47" s="6"/>
      <c r="AZ47" s="6"/>
    </row>
    <row r="48" spans="1:52" s="9" customFormat="1" ht="14.25">
      <c r="A48" s="10" t="s">
        <v>78</v>
      </c>
      <c r="B48" s="77">
        <v>2</v>
      </c>
      <c r="C48" s="110"/>
      <c r="D48" s="110"/>
      <c r="E48" s="115"/>
      <c r="F48" s="120"/>
      <c r="G48" s="58"/>
      <c r="H48" s="6"/>
      <c r="I48" s="6"/>
      <c r="J48" s="6"/>
      <c r="K48" s="6"/>
      <c r="L48" s="6"/>
      <c r="M48" s="6"/>
      <c r="N48" s="6"/>
      <c r="O48" s="6"/>
      <c r="P48" s="6"/>
      <c r="Q48" s="6"/>
      <c r="R48" s="6"/>
      <c r="S48" s="6"/>
      <c r="T48" s="6"/>
      <c r="U48" s="6"/>
      <c r="V48" s="6"/>
      <c r="W48" s="6"/>
      <c r="X48" s="6"/>
      <c r="Y48" s="6"/>
      <c r="Z48" s="6"/>
      <c r="AA48" s="7"/>
      <c r="AB48" s="7"/>
      <c r="AC48" s="7"/>
      <c r="AD48" s="7"/>
      <c r="AE48" s="7"/>
      <c r="AF48" s="7"/>
      <c r="AG48" s="7"/>
      <c r="AH48" s="7"/>
      <c r="AI48" s="7"/>
      <c r="AJ48" s="7"/>
      <c r="AK48" s="7"/>
      <c r="AL48" s="7"/>
      <c r="AM48" s="7"/>
      <c r="AN48" s="7"/>
      <c r="AO48" s="8"/>
      <c r="AP48" s="8"/>
      <c r="AQ48" s="6"/>
      <c r="AR48" s="6"/>
      <c r="AS48" s="6"/>
      <c r="AT48" s="6"/>
      <c r="AU48" s="6"/>
      <c r="AV48" s="6"/>
      <c r="AW48" s="6"/>
      <c r="AX48" s="6"/>
      <c r="AY48" s="6"/>
      <c r="AZ48" s="6"/>
    </row>
    <row r="49" spans="1:52" s="9" customFormat="1" ht="14.25">
      <c r="A49" s="13" t="s">
        <v>79</v>
      </c>
      <c r="B49" s="78">
        <v>2</v>
      </c>
      <c r="C49" s="111"/>
      <c r="D49" s="111"/>
      <c r="E49" s="112"/>
      <c r="F49" s="121"/>
      <c r="G49" s="122"/>
      <c r="H49" s="6"/>
      <c r="I49" s="6"/>
      <c r="J49" s="6"/>
      <c r="K49" s="6"/>
      <c r="L49" s="6"/>
      <c r="M49" s="6"/>
      <c r="N49" s="6"/>
      <c r="O49" s="6"/>
      <c r="P49" s="6"/>
      <c r="Q49" s="6"/>
      <c r="R49" s="6"/>
      <c r="S49" s="6"/>
      <c r="T49" s="6"/>
      <c r="U49" s="6"/>
      <c r="V49" s="6"/>
      <c r="W49" s="6"/>
      <c r="X49" s="6"/>
      <c r="Y49" s="6"/>
      <c r="Z49" s="6"/>
      <c r="AA49" s="7"/>
      <c r="AB49" s="7"/>
      <c r="AC49" s="7"/>
      <c r="AD49" s="7"/>
      <c r="AE49" s="7"/>
      <c r="AF49" s="7"/>
      <c r="AG49" s="7"/>
      <c r="AH49" s="7"/>
      <c r="AI49" s="7"/>
      <c r="AJ49" s="7"/>
      <c r="AK49" s="7"/>
      <c r="AL49" s="7"/>
      <c r="AM49" s="7"/>
      <c r="AN49" s="7"/>
      <c r="AO49" s="8"/>
      <c r="AP49" s="8"/>
      <c r="AQ49" s="6"/>
      <c r="AR49" s="6"/>
      <c r="AS49" s="6"/>
      <c r="AT49" s="6"/>
      <c r="AU49" s="6"/>
      <c r="AV49" s="6"/>
      <c r="AW49" s="6"/>
      <c r="AX49" s="6"/>
      <c r="AY49" s="6"/>
      <c r="AZ49" s="6"/>
    </row>
    <row r="50" spans="1:52" s="9" customFormat="1" ht="24">
      <c r="A50" s="13" t="s">
        <v>80</v>
      </c>
      <c r="B50" s="76">
        <v>3</v>
      </c>
      <c r="C50" s="111"/>
      <c r="D50" s="111"/>
      <c r="E50" s="112"/>
      <c r="F50" s="121"/>
      <c r="G50" s="122"/>
      <c r="H50" s="6"/>
      <c r="I50" s="6"/>
      <c r="J50" s="6"/>
      <c r="K50" s="6"/>
      <c r="L50" s="6"/>
      <c r="M50" s="6"/>
      <c r="N50" s="6"/>
      <c r="O50" s="6"/>
      <c r="P50" s="6"/>
      <c r="Q50" s="6"/>
      <c r="R50" s="6"/>
      <c r="S50" s="6"/>
      <c r="T50" s="6"/>
      <c r="U50" s="6"/>
      <c r="V50" s="6"/>
      <c r="W50" s="6"/>
      <c r="X50" s="6"/>
      <c r="Y50" s="6"/>
      <c r="Z50" s="6"/>
      <c r="AA50" s="7"/>
      <c r="AB50" s="7"/>
      <c r="AC50" s="7"/>
      <c r="AD50" s="7"/>
      <c r="AE50" s="7"/>
      <c r="AF50" s="7"/>
      <c r="AG50" s="7"/>
      <c r="AH50" s="7"/>
      <c r="AI50" s="7"/>
      <c r="AJ50" s="7"/>
      <c r="AK50" s="7"/>
      <c r="AL50" s="7"/>
      <c r="AM50" s="7"/>
      <c r="AN50" s="7"/>
      <c r="AO50" s="8"/>
      <c r="AP50" s="8"/>
      <c r="AQ50" s="6"/>
      <c r="AR50" s="6"/>
      <c r="AS50" s="6"/>
      <c r="AT50" s="6"/>
      <c r="AU50" s="6"/>
      <c r="AV50" s="6"/>
      <c r="AW50" s="6"/>
      <c r="AX50" s="6"/>
      <c r="AY50" s="6"/>
      <c r="AZ50" s="6"/>
    </row>
    <row r="51" spans="1:52" s="9" customFormat="1">
      <c r="A51" s="49" t="s">
        <v>81</v>
      </c>
      <c r="B51" s="67"/>
      <c r="C51" s="110"/>
      <c r="D51" s="110"/>
      <c r="E51" s="110"/>
      <c r="F51" s="120"/>
      <c r="G51" s="123"/>
      <c r="H51" s="6"/>
      <c r="I51" s="6"/>
      <c r="J51" s="6"/>
      <c r="K51" s="6"/>
      <c r="L51" s="6"/>
      <c r="M51" s="6"/>
      <c r="N51" s="6"/>
      <c r="O51" s="6"/>
      <c r="P51" s="6"/>
      <c r="Q51" s="6"/>
      <c r="R51" s="6"/>
      <c r="S51" s="6"/>
      <c r="T51" s="6"/>
      <c r="U51" s="6"/>
      <c r="V51" s="6"/>
      <c r="W51" s="6"/>
      <c r="X51" s="6"/>
      <c r="Y51" s="6"/>
      <c r="Z51" s="6"/>
      <c r="AA51" s="7"/>
      <c r="AB51" s="7"/>
      <c r="AC51" s="7"/>
      <c r="AD51" s="7"/>
      <c r="AE51" s="7"/>
      <c r="AF51" s="7"/>
      <c r="AG51" s="7"/>
      <c r="AH51" s="7"/>
      <c r="AI51" s="7"/>
      <c r="AJ51" s="7"/>
      <c r="AK51" s="7"/>
      <c r="AL51" s="7"/>
      <c r="AM51" s="7"/>
      <c r="AN51" s="7"/>
      <c r="AO51" s="8"/>
      <c r="AP51" s="8"/>
      <c r="AQ51" s="6"/>
      <c r="AR51" s="6"/>
      <c r="AS51" s="6"/>
      <c r="AT51" s="6"/>
      <c r="AU51" s="6"/>
      <c r="AV51" s="6"/>
      <c r="AW51" s="6"/>
      <c r="AX51" s="6"/>
      <c r="AY51" s="6"/>
      <c r="AZ51" s="6"/>
    </row>
    <row r="52" spans="1:52" s="9" customFormat="1" ht="14.25">
      <c r="A52" s="13" t="s">
        <v>82</v>
      </c>
      <c r="B52" s="67" t="s">
        <v>0</v>
      </c>
      <c r="C52" s="110"/>
      <c r="D52" s="110"/>
      <c r="E52" s="110"/>
      <c r="F52" s="120"/>
      <c r="G52" s="123"/>
      <c r="H52" s="6"/>
      <c r="I52" s="6"/>
      <c r="J52" s="6"/>
      <c r="K52" s="6"/>
      <c r="L52" s="6"/>
      <c r="M52" s="6"/>
      <c r="N52" s="6"/>
      <c r="O52" s="6"/>
      <c r="P52" s="6"/>
      <c r="Q52" s="6"/>
      <c r="R52" s="6"/>
      <c r="S52" s="6"/>
      <c r="T52" s="6"/>
      <c r="U52" s="6"/>
      <c r="V52" s="6"/>
      <c r="W52" s="6"/>
      <c r="X52" s="6"/>
      <c r="Y52" s="6"/>
      <c r="Z52" s="6"/>
      <c r="AA52" s="7"/>
      <c r="AB52" s="7"/>
      <c r="AC52" s="7"/>
      <c r="AD52" s="7"/>
      <c r="AE52" s="7"/>
      <c r="AF52" s="7"/>
      <c r="AG52" s="7"/>
      <c r="AH52" s="7"/>
      <c r="AI52" s="7"/>
      <c r="AJ52" s="7"/>
      <c r="AK52" s="7"/>
      <c r="AL52" s="7"/>
      <c r="AM52" s="7"/>
      <c r="AN52" s="7"/>
      <c r="AO52" s="8"/>
      <c r="AP52" s="8"/>
      <c r="AQ52" s="6"/>
      <c r="AR52" s="6"/>
      <c r="AS52" s="6"/>
      <c r="AT52" s="6"/>
      <c r="AU52" s="6"/>
      <c r="AV52" s="6"/>
      <c r="AW52" s="6"/>
      <c r="AX52" s="6"/>
      <c r="AY52" s="6"/>
      <c r="AZ52" s="6"/>
    </row>
    <row r="53" spans="1:52" s="9" customFormat="1" ht="24">
      <c r="A53" s="10" t="s">
        <v>83</v>
      </c>
      <c r="B53" s="79">
        <v>6</v>
      </c>
      <c r="C53" s="112"/>
      <c r="D53" s="112"/>
      <c r="E53" s="112"/>
      <c r="F53" s="121"/>
      <c r="G53" s="122"/>
      <c r="H53" s="6"/>
      <c r="I53" s="6"/>
      <c r="J53" s="6"/>
      <c r="K53" s="6"/>
      <c r="L53" s="6"/>
      <c r="M53" s="6"/>
      <c r="N53" s="6"/>
      <c r="O53" s="6"/>
      <c r="P53" s="6"/>
      <c r="Q53" s="6"/>
      <c r="R53" s="6"/>
      <c r="S53" s="6"/>
      <c r="T53" s="6"/>
      <c r="U53" s="6"/>
      <c r="V53" s="6"/>
      <c r="W53" s="6"/>
      <c r="X53" s="6"/>
      <c r="Y53" s="6"/>
      <c r="Z53" s="6"/>
      <c r="AA53" s="7"/>
      <c r="AB53" s="7"/>
      <c r="AC53" s="7"/>
      <c r="AD53" s="7"/>
      <c r="AE53" s="7"/>
      <c r="AF53" s="7"/>
      <c r="AG53" s="7"/>
      <c r="AH53" s="7"/>
      <c r="AI53" s="7"/>
      <c r="AJ53" s="7"/>
      <c r="AK53" s="7"/>
      <c r="AL53" s="7"/>
      <c r="AM53" s="7"/>
      <c r="AN53" s="7"/>
      <c r="AO53" s="8"/>
      <c r="AP53" s="8"/>
      <c r="AQ53" s="6"/>
      <c r="AR53" s="6"/>
      <c r="AS53" s="6"/>
      <c r="AT53" s="6"/>
      <c r="AU53" s="6"/>
      <c r="AV53" s="6"/>
      <c r="AW53" s="6"/>
      <c r="AX53" s="6"/>
      <c r="AY53" s="6"/>
      <c r="AZ53" s="6"/>
    </row>
    <row r="54" spans="1:52" s="9" customFormat="1" ht="24">
      <c r="A54" s="10" t="s">
        <v>84</v>
      </c>
      <c r="B54" s="76">
        <v>2</v>
      </c>
      <c r="C54" s="111"/>
      <c r="D54" s="111"/>
      <c r="E54" s="112"/>
      <c r="F54" s="121"/>
      <c r="G54" s="122"/>
      <c r="H54" s="6"/>
      <c r="I54" s="6"/>
      <c r="J54" s="6"/>
      <c r="K54" s="6"/>
      <c r="L54" s="6"/>
      <c r="M54" s="6"/>
      <c r="N54" s="6"/>
      <c r="O54" s="6"/>
      <c r="P54" s="6"/>
      <c r="Q54" s="6"/>
      <c r="R54" s="6"/>
      <c r="S54" s="6"/>
      <c r="T54" s="6"/>
      <c r="U54" s="6"/>
      <c r="V54" s="6"/>
      <c r="W54" s="6"/>
      <c r="X54" s="6"/>
      <c r="Y54" s="6"/>
      <c r="Z54" s="6"/>
      <c r="AA54" s="7"/>
      <c r="AB54" s="7"/>
      <c r="AC54" s="7"/>
      <c r="AD54" s="7"/>
      <c r="AE54" s="7"/>
      <c r="AF54" s="7"/>
      <c r="AG54" s="7"/>
      <c r="AH54" s="7"/>
      <c r="AI54" s="7"/>
      <c r="AJ54" s="7"/>
      <c r="AK54" s="7"/>
      <c r="AL54" s="7"/>
      <c r="AM54" s="7"/>
      <c r="AN54" s="7"/>
      <c r="AO54" s="8"/>
      <c r="AP54" s="8"/>
      <c r="AQ54" s="6"/>
      <c r="AR54" s="6"/>
      <c r="AS54" s="6"/>
      <c r="AT54" s="6"/>
      <c r="AU54" s="6"/>
      <c r="AV54" s="6"/>
      <c r="AW54" s="6"/>
      <c r="AX54" s="6"/>
      <c r="AY54" s="6"/>
      <c r="AZ54" s="6"/>
    </row>
    <row r="55" spans="1:52" s="9" customFormat="1" ht="14.25">
      <c r="A55" s="10" t="s">
        <v>85</v>
      </c>
      <c r="B55" s="67"/>
      <c r="C55" s="110"/>
      <c r="D55" s="110"/>
      <c r="E55" s="110"/>
      <c r="F55" s="120"/>
      <c r="G55" s="123"/>
      <c r="H55" s="6"/>
      <c r="I55" s="6"/>
      <c r="J55" s="6"/>
      <c r="K55" s="6"/>
      <c r="L55" s="6"/>
      <c r="M55" s="6"/>
      <c r="N55" s="6"/>
      <c r="O55" s="6"/>
      <c r="P55" s="6"/>
      <c r="Q55" s="6"/>
      <c r="R55" s="6"/>
      <c r="S55" s="6"/>
      <c r="T55" s="6"/>
      <c r="U55" s="6"/>
      <c r="V55" s="6"/>
      <c r="W55" s="6"/>
      <c r="X55" s="6"/>
      <c r="Y55" s="6"/>
      <c r="Z55" s="6"/>
      <c r="AA55" s="7"/>
      <c r="AB55" s="7"/>
      <c r="AC55" s="7"/>
      <c r="AD55" s="7"/>
      <c r="AE55" s="7"/>
      <c r="AF55" s="7"/>
      <c r="AG55" s="7"/>
      <c r="AH55" s="7"/>
      <c r="AI55" s="7"/>
      <c r="AJ55" s="7"/>
      <c r="AK55" s="7"/>
      <c r="AL55" s="7"/>
      <c r="AM55" s="7"/>
      <c r="AN55" s="7"/>
      <c r="AO55" s="8"/>
      <c r="AP55" s="8"/>
      <c r="AQ55" s="6"/>
      <c r="AR55" s="6"/>
      <c r="AS55" s="6"/>
      <c r="AT55" s="6"/>
      <c r="AU55" s="6"/>
      <c r="AV55" s="6"/>
      <c r="AW55" s="6"/>
      <c r="AX55" s="6"/>
      <c r="AY55" s="6"/>
      <c r="AZ55" s="6"/>
    </row>
    <row r="56" spans="1:52" s="9" customFormat="1" ht="24">
      <c r="A56" s="10" t="s">
        <v>86</v>
      </c>
      <c r="B56" s="76">
        <v>6</v>
      </c>
      <c r="C56" s="111"/>
      <c r="D56" s="111"/>
      <c r="E56" s="112"/>
      <c r="F56" s="121"/>
      <c r="G56" s="122"/>
      <c r="H56" s="6"/>
      <c r="I56" s="6"/>
      <c r="J56" s="6"/>
      <c r="K56" s="6"/>
      <c r="L56" s="6"/>
      <c r="M56" s="6"/>
      <c r="N56" s="6"/>
      <c r="O56" s="6"/>
      <c r="P56" s="6"/>
      <c r="Q56" s="6"/>
      <c r="R56" s="6"/>
      <c r="S56" s="6"/>
      <c r="T56" s="6"/>
      <c r="U56" s="6"/>
      <c r="V56" s="6"/>
      <c r="W56" s="6"/>
      <c r="X56" s="6"/>
      <c r="Y56" s="6"/>
      <c r="Z56" s="6"/>
      <c r="AA56" s="7"/>
      <c r="AB56" s="7"/>
      <c r="AC56" s="7"/>
      <c r="AD56" s="7"/>
      <c r="AE56" s="7"/>
      <c r="AF56" s="7"/>
      <c r="AG56" s="7"/>
      <c r="AH56" s="7"/>
      <c r="AI56" s="7"/>
      <c r="AJ56" s="7"/>
      <c r="AK56" s="7"/>
      <c r="AL56" s="7"/>
      <c r="AM56" s="7"/>
      <c r="AN56" s="7"/>
      <c r="AO56" s="8"/>
      <c r="AP56" s="8"/>
      <c r="AQ56" s="6"/>
      <c r="AR56" s="6"/>
      <c r="AS56" s="6"/>
      <c r="AT56" s="6"/>
      <c r="AU56" s="6"/>
      <c r="AV56" s="6"/>
      <c r="AW56" s="6"/>
      <c r="AX56" s="6"/>
      <c r="AY56" s="6"/>
      <c r="AZ56" s="6"/>
    </row>
    <row r="57" spans="1:52" s="9" customFormat="1" ht="24">
      <c r="A57" s="10" t="s">
        <v>87</v>
      </c>
      <c r="B57" s="76">
        <v>2</v>
      </c>
      <c r="C57" s="111"/>
      <c r="D57" s="111"/>
      <c r="E57" s="112"/>
      <c r="F57" s="121"/>
      <c r="G57" s="122"/>
      <c r="H57" s="6"/>
      <c r="I57" s="6"/>
      <c r="J57" s="6"/>
      <c r="K57" s="6"/>
      <c r="L57" s="6"/>
      <c r="M57" s="6"/>
      <c r="N57" s="6"/>
      <c r="O57" s="6"/>
      <c r="P57" s="6"/>
      <c r="Q57" s="6"/>
      <c r="R57" s="6"/>
      <c r="S57" s="6"/>
      <c r="T57" s="6"/>
      <c r="U57" s="6"/>
      <c r="V57" s="6"/>
      <c r="W57" s="6"/>
      <c r="X57" s="6"/>
      <c r="Y57" s="6"/>
      <c r="Z57" s="6"/>
      <c r="AA57" s="7"/>
      <c r="AB57" s="7"/>
      <c r="AC57" s="7"/>
      <c r="AD57" s="7"/>
      <c r="AE57" s="7"/>
      <c r="AF57" s="7"/>
      <c r="AG57" s="7"/>
      <c r="AH57" s="7"/>
      <c r="AI57" s="7"/>
      <c r="AJ57" s="7"/>
      <c r="AK57" s="7"/>
      <c r="AL57" s="7"/>
      <c r="AM57" s="7"/>
      <c r="AN57" s="7"/>
      <c r="AO57" s="8"/>
      <c r="AP57" s="8"/>
      <c r="AQ57" s="6"/>
      <c r="AR57" s="6"/>
      <c r="AS57" s="6"/>
      <c r="AT57" s="6"/>
      <c r="AU57" s="6"/>
      <c r="AV57" s="6"/>
      <c r="AW57" s="6"/>
      <c r="AX57" s="6"/>
      <c r="AY57" s="6"/>
      <c r="AZ57" s="6"/>
    </row>
    <row r="58" spans="1:52" s="9" customFormat="1" ht="36">
      <c r="A58" s="106" t="s">
        <v>88</v>
      </c>
      <c r="B58" s="76">
        <v>2</v>
      </c>
      <c r="C58" s="111"/>
      <c r="D58" s="111"/>
      <c r="E58" s="112"/>
      <c r="F58" s="121"/>
      <c r="G58" s="122"/>
      <c r="H58" s="6"/>
      <c r="I58" s="6"/>
      <c r="J58" s="6"/>
      <c r="K58" s="6"/>
      <c r="L58" s="6"/>
      <c r="M58" s="6"/>
      <c r="N58" s="6"/>
      <c r="O58" s="6"/>
      <c r="P58" s="6"/>
      <c r="Q58" s="6"/>
      <c r="R58" s="6"/>
      <c r="S58" s="6"/>
      <c r="T58" s="6"/>
      <c r="U58" s="6"/>
      <c r="V58" s="6"/>
      <c r="W58" s="6"/>
      <c r="X58" s="6"/>
      <c r="Y58" s="6"/>
      <c r="Z58" s="6"/>
      <c r="AA58" s="7"/>
      <c r="AB58" s="7"/>
      <c r="AC58" s="7"/>
      <c r="AD58" s="7"/>
      <c r="AE58" s="7"/>
      <c r="AF58" s="7"/>
      <c r="AG58" s="7"/>
      <c r="AH58" s="7"/>
      <c r="AI58" s="7"/>
      <c r="AJ58" s="7"/>
      <c r="AK58" s="7"/>
      <c r="AL58" s="7"/>
      <c r="AM58" s="7"/>
      <c r="AN58" s="7"/>
      <c r="AO58" s="8"/>
      <c r="AP58" s="8"/>
      <c r="AQ58" s="6"/>
      <c r="AR58" s="6"/>
      <c r="AS58" s="6"/>
      <c r="AT58" s="6"/>
      <c r="AU58" s="6"/>
      <c r="AV58" s="6"/>
      <c r="AW58" s="6"/>
      <c r="AX58" s="6"/>
      <c r="AY58" s="6"/>
      <c r="AZ58" s="6"/>
    </row>
    <row r="59" spans="1:52" s="9" customFormat="1" ht="14.25">
      <c r="A59" s="10" t="s">
        <v>89</v>
      </c>
      <c r="B59" s="76">
        <v>2</v>
      </c>
      <c r="C59" s="111"/>
      <c r="D59" s="111"/>
      <c r="E59" s="112"/>
      <c r="F59" s="121"/>
      <c r="G59" s="122"/>
      <c r="H59" s="6"/>
      <c r="I59" s="6"/>
      <c r="J59" s="6"/>
      <c r="K59" s="6"/>
      <c r="L59" s="6"/>
      <c r="M59" s="6"/>
      <c r="N59" s="6"/>
      <c r="O59" s="6"/>
      <c r="P59" s="6"/>
      <c r="Q59" s="6"/>
      <c r="R59" s="6"/>
      <c r="S59" s="6"/>
      <c r="T59" s="6"/>
      <c r="U59" s="6"/>
      <c r="V59" s="6"/>
      <c r="W59" s="6"/>
      <c r="X59" s="6"/>
      <c r="Y59" s="6"/>
      <c r="Z59" s="6"/>
      <c r="AA59" s="7"/>
      <c r="AB59" s="7"/>
      <c r="AC59" s="7"/>
      <c r="AD59" s="7"/>
      <c r="AE59" s="7"/>
      <c r="AF59" s="7"/>
      <c r="AG59" s="7"/>
      <c r="AH59" s="7"/>
      <c r="AI59" s="7"/>
      <c r="AJ59" s="7"/>
      <c r="AK59" s="7"/>
      <c r="AL59" s="7"/>
      <c r="AM59" s="7"/>
      <c r="AN59" s="7"/>
      <c r="AO59" s="8"/>
      <c r="AP59" s="8"/>
      <c r="AQ59" s="6"/>
      <c r="AR59" s="6"/>
      <c r="AS59" s="6"/>
      <c r="AT59" s="6"/>
      <c r="AU59" s="6"/>
      <c r="AV59" s="6"/>
      <c r="AW59" s="6"/>
      <c r="AX59" s="6"/>
      <c r="AY59" s="6"/>
      <c r="AZ59" s="6"/>
    </row>
    <row r="60" spans="1:52" s="9" customFormat="1" ht="14.25">
      <c r="A60" s="10" t="s">
        <v>90</v>
      </c>
      <c r="B60" s="76">
        <v>2</v>
      </c>
      <c r="C60" s="111"/>
      <c r="D60" s="111"/>
      <c r="E60" s="112"/>
      <c r="F60" s="121"/>
      <c r="G60" s="122"/>
      <c r="H60" s="6"/>
      <c r="I60" s="6"/>
      <c r="J60" s="6"/>
      <c r="K60" s="6"/>
      <c r="L60" s="6"/>
      <c r="M60" s="6"/>
      <c r="N60" s="6"/>
      <c r="O60" s="6"/>
      <c r="P60" s="6"/>
      <c r="Q60" s="6"/>
      <c r="R60" s="6"/>
      <c r="S60" s="6"/>
      <c r="T60" s="6"/>
      <c r="U60" s="6"/>
      <c r="V60" s="6"/>
      <c r="W60" s="6"/>
      <c r="X60" s="6"/>
      <c r="Y60" s="6"/>
      <c r="Z60" s="6"/>
      <c r="AA60" s="7"/>
      <c r="AB60" s="7"/>
      <c r="AC60" s="7"/>
      <c r="AD60" s="7"/>
      <c r="AE60" s="7"/>
      <c r="AF60" s="7"/>
      <c r="AG60" s="7"/>
      <c r="AH60" s="7"/>
      <c r="AI60" s="7"/>
      <c r="AJ60" s="7"/>
      <c r="AK60" s="7"/>
      <c r="AL60" s="7"/>
      <c r="AM60" s="7"/>
      <c r="AN60" s="7"/>
      <c r="AO60" s="8"/>
      <c r="AP60" s="8"/>
      <c r="AQ60" s="6"/>
      <c r="AR60" s="6"/>
      <c r="AS60" s="6"/>
      <c r="AT60" s="6"/>
      <c r="AU60" s="6"/>
      <c r="AV60" s="6"/>
      <c r="AW60" s="6"/>
      <c r="AX60" s="6"/>
      <c r="AY60" s="6"/>
      <c r="AZ60" s="6"/>
    </row>
    <row r="61" spans="1:52" s="9" customFormat="1" ht="14.25">
      <c r="A61" s="10" t="s">
        <v>91</v>
      </c>
      <c r="B61" s="76">
        <v>2</v>
      </c>
      <c r="C61" s="111"/>
      <c r="D61" s="111"/>
      <c r="E61" s="112"/>
      <c r="F61" s="121"/>
      <c r="G61" s="122"/>
      <c r="H61" s="6"/>
      <c r="I61" s="6"/>
      <c r="J61" s="6"/>
      <c r="K61" s="6"/>
      <c r="L61" s="6"/>
      <c r="M61" s="6"/>
      <c r="N61" s="6"/>
      <c r="O61" s="6"/>
      <c r="P61" s="6"/>
      <c r="Q61" s="6"/>
      <c r="R61" s="6"/>
      <c r="S61" s="6"/>
      <c r="T61" s="6"/>
      <c r="U61" s="6"/>
      <c r="V61" s="6"/>
      <c r="W61" s="6"/>
      <c r="X61" s="6"/>
      <c r="Y61" s="6"/>
      <c r="Z61" s="6"/>
      <c r="AA61" s="7"/>
      <c r="AB61" s="7"/>
      <c r="AC61" s="7"/>
      <c r="AD61" s="7"/>
      <c r="AE61" s="7"/>
      <c r="AF61" s="7"/>
      <c r="AG61" s="7"/>
      <c r="AH61" s="7"/>
      <c r="AI61" s="7"/>
      <c r="AJ61" s="7"/>
      <c r="AK61" s="7"/>
      <c r="AL61" s="7"/>
      <c r="AM61" s="7"/>
      <c r="AN61" s="7"/>
      <c r="AO61" s="8"/>
      <c r="AP61" s="8"/>
      <c r="AQ61" s="6"/>
      <c r="AR61" s="6"/>
      <c r="AS61" s="6"/>
      <c r="AT61" s="6"/>
      <c r="AU61" s="6"/>
      <c r="AV61" s="6"/>
      <c r="AW61" s="6"/>
      <c r="AX61" s="6"/>
      <c r="AY61" s="6"/>
      <c r="AZ61" s="6"/>
    </row>
    <row r="62" spans="1:52" s="9" customFormat="1" ht="36">
      <c r="A62" s="14" t="s">
        <v>92</v>
      </c>
      <c r="B62" s="76">
        <v>2</v>
      </c>
      <c r="C62" s="111"/>
      <c r="D62" s="111"/>
      <c r="E62" s="112"/>
      <c r="F62" s="121"/>
      <c r="G62" s="122"/>
      <c r="H62" s="6"/>
      <c r="I62" s="6"/>
      <c r="J62" s="6"/>
      <c r="K62" s="6"/>
      <c r="L62" s="6"/>
      <c r="M62" s="6"/>
      <c r="N62" s="6"/>
      <c r="O62" s="6"/>
      <c r="P62" s="6"/>
      <c r="Q62" s="6"/>
      <c r="R62" s="6"/>
      <c r="S62" s="6"/>
      <c r="T62" s="6"/>
      <c r="U62" s="6"/>
      <c r="V62" s="6"/>
      <c r="W62" s="6"/>
      <c r="X62" s="6"/>
      <c r="Y62" s="6"/>
      <c r="Z62" s="6"/>
      <c r="AA62" s="7"/>
      <c r="AB62" s="7"/>
      <c r="AC62" s="7"/>
      <c r="AD62" s="7"/>
      <c r="AE62" s="7"/>
      <c r="AF62" s="7"/>
      <c r="AG62" s="7"/>
      <c r="AH62" s="7"/>
      <c r="AI62" s="7"/>
      <c r="AJ62" s="7"/>
      <c r="AK62" s="7"/>
      <c r="AL62" s="7"/>
      <c r="AM62" s="7"/>
      <c r="AN62" s="7"/>
      <c r="AO62" s="8"/>
      <c r="AP62" s="8"/>
      <c r="AQ62" s="6"/>
      <c r="AR62" s="6"/>
      <c r="AS62" s="6"/>
      <c r="AT62" s="6"/>
      <c r="AU62" s="6"/>
      <c r="AV62" s="6"/>
      <c r="AW62" s="6"/>
      <c r="AX62" s="6"/>
      <c r="AY62" s="6"/>
      <c r="AZ62" s="6"/>
    </row>
    <row r="63" spans="1:52" s="21" customFormat="1" ht="14.25">
      <c r="A63" s="5" t="s">
        <v>93</v>
      </c>
      <c r="B63" s="70"/>
      <c r="C63" s="110"/>
      <c r="D63" s="110"/>
      <c r="E63" s="110"/>
      <c r="F63" s="120"/>
      <c r="G63" s="123"/>
      <c r="H63" s="6"/>
      <c r="I63" s="6"/>
      <c r="J63" s="6"/>
      <c r="K63" s="6"/>
      <c r="L63" s="6"/>
      <c r="M63" s="6"/>
      <c r="N63" s="6"/>
      <c r="O63" s="6"/>
      <c r="P63" s="6"/>
      <c r="Q63" s="6"/>
      <c r="R63" s="6"/>
      <c r="S63" s="6"/>
      <c r="T63" s="6"/>
      <c r="U63" s="6"/>
      <c r="V63" s="6"/>
      <c r="W63" s="6"/>
      <c r="X63" s="6"/>
      <c r="Y63" s="6"/>
      <c r="Z63" s="6"/>
      <c r="AA63" s="7"/>
      <c r="AB63" s="7"/>
      <c r="AC63" s="7"/>
      <c r="AD63" s="7"/>
      <c r="AE63" s="7"/>
      <c r="AF63" s="7"/>
      <c r="AG63" s="7"/>
      <c r="AH63" s="7"/>
      <c r="AI63" s="7"/>
      <c r="AJ63" s="7"/>
      <c r="AK63" s="7"/>
      <c r="AL63" s="7"/>
      <c r="AM63" s="7"/>
      <c r="AN63" s="7"/>
      <c r="AO63" s="8"/>
      <c r="AP63" s="8"/>
      <c r="AQ63" s="6"/>
      <c r="AR63" s="6"/>
      <c r="AS63" s="6"/>
      <c r="AT63" s="6"/>
      <c r="AU63" s="6"/>
      <c r="AV63" s="6"/>
      <c r="AW63" s="6"/>
      <c r="AX63" s="6"/>
      <c r="AY63" s="6"/>
      <c r="AZ63" s="6"/>
    </row>
    <row r="64" spans="1:52" s="21" customFormat="1" ht="14.25">
      <c r="A64" s="13" t="s">
        <v>94</v>
      </c>
      <c r="B64" s="67"/>
      <c r="C64" s="110"/>
      <c r="D64" s="110"/>
      <c r="E64" s="110"/>
      <c r="F64" s="120"/>
      <c r="G64" s="123"/>
      <c r="H64" s="6"/>
      <c r="I64" s="6"/>
      <c r="J64" s="6"/>
      <c r="K64" s="6"/>
      <c r="L64" s="6"/>
      <c r="M64" s="6"/>
      <c r="N64" s="6"/>
      <c r="O64" s="6"/>
      <c r="P64" s="6"/>
      <c r="Q64" s="6"/>
      <c r="R64" s="6"/>
      <c r="S64" s="6"/>
      <c r="T64" s="6"/>
      <c r="U64" s="6"/>
      <c r="V64" s="6"/>
      <c r="W64" s="6"/>
      <c r="X64" s="6"/>
      <c r="Y64" s="6"/>
      <c r="Z64" s="6"/>
      <c r="AA64" s="7"/>
      <c r="AB64" s="7"/>
      <c r="AC64" s="7"/>
      <c r="AD64" s="7"/>
      <c r="AE64" s="7"/>
      <c r="AF64" s="7"/>
      <c r="AG64" s="7"/>
      <c r="AH64" s="7"/>
      <c r="AI64" s="7"/>
      <c r="AJ64" s="7"/>
      <c r="AK64" s="7"/>
      <c r="AL64" s="7"/>
      <c r="AM64" s="7"/>
      <c r="AN64" s="7"/>
      <c r="AO64" s="8"/>
      <c r="AP64" s="8"/>
      <c r="AQ64" s="6"/>
      <c r="AR64" s="6"/>
      <c r="AS64" s="6"/>
      <c r="AT64" s="6"/>
      <c r="AU64" s="6"/>
      <c r="AV64" s="6"/>
      <c r="AW64" s="6"/>
      <c r="AX64" s="6"/>
      <c r="AY64" s="6"/>
      <c r="AZ64" s="6"/>
    </row>
    <row r="65" spans="1:52" s="9" customFormat="1" ht="24">
      <c r="A65" s="13" t="s">
        <v>95</v>
      </c>
      <c r="B65" s="73">
        <v>4</v>
      </c>
      <c r="C65" s="111"/>
      <c r="D65" s="111"/>
      <c r="E65" s="112"/>
      <c r="F65" s="121"/>
      <c r="G65" s="122"/>
      <c r="H65" s="6"/>
      <c r="I65" s="6"/>
      <c r="J65" s="6"/>
      <c r="K65" s="6"/>
      <c r="L65" s="6"/>
      <c r="M65" s="6"/>
      <c r="N65" s="6"/>
      <c r="O65" s="6"/>
      <c r="P65" s="6"/>
      <c r="Q65" s="6"/>
      <c r="R65" s="6"/>
      <c r="S65" s="6"/>
      <c r="T65" s="6"/>
      <c r="U65" s="6"/>
      <c r="V65" s="6"/>
      <c r="W65" s="6"/>
      <c r="X65" s="6"/>
      <c r="Y65" s="6"/>
      <c r="Z65" s="6"/>
      <c r="AA65" s="7"/>
      <c r="AB65" s="7"/>
      <c r="AC65" s="7"/>
      <c r="AD65" s="7"/>
      <c r="AE65" s="7"/>
      <c r="AF65" s="7"/>
      <c r="AG65" s="7"/>
      <c r="AH65" s="7"/>
      <c r="AI65" s="7"/>
      <c r="AJ65" s="7"/>
      <c r="AK65" s="7"/>
      <c r="AL65" s="7"/>
      <c r="AM65" s="7"/>
      <c r="AN65" s="7"/>
      <c r="AO65" s="8"/>
      <c r="AP65" s="8"/>
      <c r="AQ65" s="6"/>
      <c r="AR65" s="6"/>
      <c r="AS65" s="6"/>
      <c r="AT65" s="6"/>
      <c r="AU65" s="6"/>
      <c r="AV65" s="6"/>
      <c r="AW65" s="6"/>
      <c r="AX65" s="6"/>
      <c r="AY65" s="6"/>
      <c r="AZ65" s="6"/>
    </row>
    <row r="66" spans="1:52" s="9" customFormat="1" ht="24">
      <c r="A66" s="10" t="s">
        <v>96</v>
      </c>
      <c r="B66" s="73">
        <v>4</v>
      </c>
      <c r="C66" s="111"/>
      <c r="D66" s="111"/>
      <c r="E66" s="112"/>
      <c r="F66" s="121"/>
      <c r="G66" s="122"/>
      <c r="H66" s="6"/>
      <c r="I66" s="6"/>
      <c r="J66" s="6"/>
      <c r="K66" s="6"/>
      <c r="L66" s="6"/>
      <c r="M66" s="6"/>
      <c r="N66" s="6"/>
      <c r="O66" s="6"/>
      <c r="P66" s="6"/>
      <c r="Q66" s="6"/>
      <c r="R66" s="6"/>
      <c r="S66" s="6"/>
      <c r="T66" s="6"/>
      <c r="U66" s="6"/>
      <c r="V66" s="6"/>
      <c r="W66" s="6"/>
      <c r="X66" s="6"/>
      <c r="Y66" s="6"/>
      <c r="Z66" s="6"/>
      <c r="AA66" s="7"/>
      <c r="AB66" s="7"/>
      <c r="AC66" s="7"/>
      <c r="AD66" s="7"/>
      <c r="AE66" s="7"/>
      <c r="AF66" s="7"/>
      <c r="AG66" s="7"/>
      <c r="AH66" s="7"/>
      <c r="AI66" s="7"/>
      <c r="AJ66" s="7"/>
      <c r="AK66" s="7"/>
      <c r="AL66" s="7"/>
      <c r="AM66" s="7"/>
      <c r="AN66" s="7"/>
      <c r="AO66" s="8"/>
      <c r="AP66" s="8"/>
      <c r="AQ66" s="6"/>
      <c r="AR66" s="6"/>
      <c r="AS66" s="6"/>
      <c r="AT66" s="6"/>
      <c r="AU66" s="6"/>
      <c r="AV66" s="6"/>
      <c r="AW66" s="6"/>
      <c r="AX66" s="6"/>
      <c r="AY66" s="6"/>
      <c r="AZ66" s="6"/>
    </row>
    <row r="67" spans="1:52" s="9" customFormat="1" ht="24">
      <c r="A67" s="14" t="s">
        <v>97</v>
      </c>
      <c r="B67" s="73">
        <v>4</v>
      </c>
      <c r="C67" s="111"/>
      <c r="D67" s="111"/>
      <c r="E67" s="112"/>
      <c r="F67" s="121"/>
      <c r="G67" s="122"/>
      <c r="H67" s="6"/>
      <c r="I67" s="6"/>
      <c r="J67" s="6"/>
      <c r="K67" s="6"/>
      <c r="L67" s="6"/>
      <c r="M67" s="6"/>
      <c r="N67" s="6"/>
      <c r="O67" s="6"/>
      <c r="P67" s="6"/>
      <c r="Q67" s="6"/>
      <c r="R67" s="6"/>
      <c r="S67" s="6"/>
      <c r="T67" s="6"/>
      <c r="U67" s="6"/>
      <c r="V67" s="6"/>
      <c r="W67" s="6"/>
      <c r="X67" s="6"/>
      <c r="Y67" s="6"/>
      <c r="Z67" s="6"/>
      <c r="AA67" s="7"/>
      <c r="AB67" s="7"/>
      <c r="AC67" s="7"/>
      <c r="AD67" s="7"/>
      <c r="AE67" s="7"/>
      <c r="AF67" s="7"/>
      <c r="AG67" s="7"/>
      <c r="AH67" s="7"/>
      <c r="AI67" s="7"/>
      <c r="AJ67" s="7"/>
      <c r="AK67" s="7"/>
      <c r="AL67" s="7"/>
      <c r="AM67" s="7"/>
      <c r="AN67" s="7"/>
      <c r="AO67" s="8"/>
      <c r="AP67" s="8"/>
      <c r="AQ67" s="6"/>
      <c r="AR67" s="6"/>
      <c r="AS67" s="6"/>
      <c r="AT67" s="6"/>
      <c r="AU67" s="6"/>
      <c r="AV67" s="6"/>
      <c r="AW67" s="6"/>
      <c r="AX67" s="6"/>
      <c r="AY67" s="6"/>
      <c r="AZ67" s="6"/>
    </row>
    <row r="68" spans="1:52" s="9" customFormat="1" ht="14.25">
      <c r="A68" s="42" t="s">
        <v>98</v>
      </c>
      <c r="B68" s="69"/>
      <c r="C68" s="110"/>
      <c r="D68" s="110"/>
      <c r="E68" s="110"/>
      <c r="F68" s="120"/>
      <c r="G68" s="123"/>
      <c r="H68" s="6"/>
      <c r="I68" s="6"/>
      <c r="J68" s="6"/>
      <c r="K68" s="6"/>
      <c r="L68" s="6"/>
      <c r="M68" s="6"/>
      <c r="N68" s="6"/>
      <c r="O68" s="6"/>
      <c r="P68" s="6"/>
      <c r="Q68" s="6"/>
      <c r="R68" s="6"/>
      <c r="S68" s="6"/>
      <c r="T68" s="6"/>
      <c r="U68" s="6"/>
      <c r="V68" s="6"/>
      <c r="W68" s="6"/>
      <c r="X68" s="6"/>
      <c r="Y68" s="6"/>
      <c r="Z68" s="6"/>
      <c r="AA68" s="7"/>
      <c r="AB68" s="7"/>
      <c r="AC68" s="7"/>
      <c r="AD68" s="7"/>
      <c r="AE68" s="7"/>
      <c r="AF68" s="7"/>
      <c r="AG68" s="7"/>
      <c r="AH68" s="7"/>
      <c r="AI68" s="7"/>
      <c r="AJ68" s="7"/>
      <c r="AK68" s="7"/>
      <c r="AL68" s="7"/>
      <c r="AM68" s="7"/>
      <c r="AN68" s="7"/>
      <c r="AO68" s="8"/>
      <c r="AP68" s="8"/>
      <c r="AQ68" s="6"/>
      <c r="AR68" s="6"/>
      <c r="AS68" s="6"/>
      <c r="AT68" s="6"/>
      <c r="AU68" s="6"/>
      <c r="AV68" s="6"/>
      <c r="AW68" s="6"/>
      <c r="AX68" s="6"/>
      <c r="AY68" s="6"/>
      <c r="AZ68" s="6"/>
    </row>
    <row r="69" spans="1:52" s="9" customFormat="1" ht="24">
      <c r="A69" s="10" t="s">
        <v>99</v>
      </c>
      <c r="B69" s="73">
        <v>4</v>
      </c>
      <c r="C69" s="111"/>
      <c r="D69" s="111"/>
      <c r="E69" s="112"/>
      <c r="F69" s="121"/>
      <c r="G69" s="122"/>
      <c r="H69" s="6"/>
      <c r="I69" s="6"/>
      <c r="J69" s="6"/>
      <c r="K69" s="6"/>
      <c r="L69" s="6"/>
      <c r="M69" s="6"/>
      <c r="N69" s="6"/>
      <c r="O69" s="6"/>
      <c r="P69" s="6"/>
      <c r="Q69" s="6"/>
      <c r="R69" s="6"/>
      <c r="S69" s="6"/>
      <c r="T69" s="6"/>
      <c r="U69" s="6"/>
      <c r="V69" s="6"/>
      <c r="W69" s="6"/>
      <c r="X69" s="6"/>
      <c r="Y69" s="6"/>
      <c r="Z69" s="6"/>
      <c r="AA69" s="7"/>
      <c r="AB69" s="7"/>
      <c r="AC69" s="7"/>
      <c r="AD69" s="7"/>
      <c r="AE69" s="7"/>
      <c r="AF69" s="7"/>
      <c r="AG69" s="7"/>
      <c r="AH69" s="7"/>
      <c r="AI69" s="7"/>
      <c r="AJ69" s="7"/>
      <c r="AK69" s="7"/>
      <c r="AL69" s="7"/>
      <c r="AM69" s="7"/>
      <c r="AN69" s="7"/>
      <c r="AO69" s="8"/>
      <c r="AP69" s="8"/>
      <c r="AQ69" s="6"/>
      <c r="AR69" s="6"/>
      <c r="AS69" s="6"/>
      <c r="AT69" s="6"/>
      <c r="AU69" s="6"/>
      <c r="AV69" s="6"/>
      <c r="AW69" s="6"/>
      <c r="AX69" s="6"/>
      <c r="AY69" s="6"/>
      <c r="AZ69" s="6"/>
    </row>
    <row r="70" spans="1:52" s="9" customFormat="1" ht="14.25">
      <c r="A70" s="10" t="s">
        <v>100</v>
      </c>
      <c r="B70" s="73">
        <v>4</v>
      </c>
      <c r="C70" s="111"/>
      <c r="D70" s="111"/>
      <c r="E70" s="112"/>
      <c r="F70" s="121"/>
      <c r="G70" s="122"/>
      <c r="H70" s="6"/>
      <c r="I70" s="6"/>
      <c r="J70" s="6"/>
      <c r="K70" s="6"/>
      <c r="L70" s="6"/>
      <c r="M70" s="6"/>
      <c r="N70" s="6"/>
      <c r="O70" s="6"/>
      <c r="P70" s="6"/>
      <c r="Q70" s="6"/>
      <c r="R70" s="6"/>
      <c r="S70" s="6"/>
      <c r="T70" s="6"/>
      <c r="U70" s="6"/>
      <c r="V70" s="6"/>
      <c r="W70" s="6"/>
      <c r="X70" s="6"/>
      <c r="Y70" s="6"/>
      <c r="Z70" s="6"/>
      <c r="AA70" s="7"/>
      <c r="AB70" s="7"/>
      <c r="AC70" s="7"/>
      <c r="AD70" s="7"/>
      <c r="AE70" s="7"/>
      <c r="AF70" s="7"/>
      <c r="AG70" s="7"/>
      <c r="AH70" s="7"/>
      <c r="AI70" s="7"/>
      <c r="AJ70" s="7"/>
      <c r="AK70" s="7"/>
      <c r="AL70" s="7"/>
      <c r="AM70" s="7"/>
      <c r="AN70" s="7"/>
      <c r="AO70" s="8"/>
      <c r="AP70" s="8"/>
      <c r="AQ70" s="6"/>
      <c r="AR70" s="6"/>
      <c r="AS70" s="6"/>
      <c r="AT70" s="6"/>
      <c r="AU70" s="6"/>
      <c r="AV70" s="6"/>
      <c r="AW70" s="6"/>
      <c r="AX70" s="6"/>
      <c r="AY70" s="6"/>
      <c r="AZ70" s="6"/>
    </row>
    <row r="71" spans="1:52" s="9" customFormat="1" ht="16.899999999999999" customHeight="1">
      <c r="A71" s="14" t="s">
        <v>101</v>
      </c>
      <c r="B71" s="73">
        <v>4</v>
      </c>
      <c r="C71" s="111"/>
      <c r="D71" s="111"/>
      <c r="E71" s="112"/>
      <c r="F71" s="121"/>
      <c r="G71" s="122"/>
      <c r="H71" s="6"/>
      <c r="I71" s="6"/>
      <c r="J71" s="6"/>
      <c r="K71" s="6"/>
      <c r="L71" s="6"/>
      <c r="M71" s="6"/>
      <c r="N71" s="6"/>
      <c r="O71" s="6"/>
      <c r="P71" s="6"/>
      <c r="Q71" s="6"/>
      <c r="R71" s="6"/>
      <c r="S71" s="6"/>
      <c r="T71" s="6"/>
      <c r="U71" s="6"/>
      <c r="V71" s="6"/>
      <c r="W71" s="6"/>
      <c r="X71" s="6"/>
      <c r="Y71" s="6"/>
      <c r="Z71" s="6"/>
      <c r="AA71" s="7"/>
      <c r="AB71" s="7"/>
      <c r="AC71" s="7"/>
      <c r="AD71" s="7"/>
      <c r="AE71" s="7"/>
      <c r="AF71" s="7"/>
      <c r="AG71" s="7"/>
      <c r="AH71" s="7"/>
      <c r="AI71" s="7"/>
      <c r="AJ71" s="7"/>
      <c r="AK71" s="7"/>
      <c r="AL71" s="7"/>
      <c r="AM71" s="7"/>
      <c r="AN71" s="7"/>
      <c r="AO71" s="8"/>
      <c r="AP71" s="8"/>
      <c r="AQ71" s="6"/>
      <c r="AR71" s="6"/>
      <c r="AS71" s="6"/>
      <c r="AT71" s="6"/>
      <c r="AU71" s="6"/>
      <c r="AV71" s="6"/>
      <c r="AW71" s="6"/>
      <c r="AX71" s="6"/>
      <c r="AY71" s="6"/>
      <c r="AZ71" s="6"/>
    </row>
    <row r="72" spans="1:52" s="9" customFormat="1" ht="14.25">
      <c r="A72" s="10" t="s">
        <v>102</v>
      </c>
      <c r="B72" s="73">
        <v>4</v>
      </c>
      <c r="C72" s="111"/>
      <c r="D72" s="111"/>
      <c r="E72" s="112"/>
      <c r="F72" s="121"/>
      <c r="G72" s="122"/>
      <c r="H72" s="6"/>
      <c r="I72" s="6"/>
      <c r="J72" s="6"/>
      <c r="K72" s="6"/>
      <c r="L72" s="6"/>
      <c r="M72" s="6"/>
      <c r="N72" s="6"/>
      <c r="O72" s="6"/>
      <c r="P72" s="6"/>
      <c r="Q72" s="6"/>
      <c r="R72" s="6"/>
      <c r="S72" s="6"/>
      <c r="T72" s="6"/>
      <c r="U72" s="6"/>
      <c r="V72" s="6"/>
      <c r="W72" s="6"/>
      <c r="X72" s="6"/>
      <c r="Y72" s="6"/>
      <c r="Z72" s="6"/>
      <c r="AA72" s="7"/>
      <c r="AB72" s="7"/>
      <c r="AC72" s="7"/>
      <c r="AD72" s="7"/>
      <c r="AE72" s="7"/>
      <c r="AF72" s="7"/>
      <c r="AG72" s="7"/>
      <c r="AH72" s="7"/>
      <c r="AI72" s="7"/>
      <c r="AJ72" s="7"/>
      <c r="AK72" s="7"/>
      <c r="AL72" s="7"/>
      <c r="AM72" s="7"/>
      <c r="AN72" s="7"/>
      <c r="AO72" s="8"/>
      <c r="AP72" s="8"/>
      <c r="AQ72" s="6"/>
      <c r="AR72" s="6"/>
      <c r="AS72" s="6"/>
      <c r="AT72" s="6"/>
      <c r="AU72" s="6"/>
      <c r="AV72" s="6"/>
      <c r="AW72" s="6"/>
      <c r="AX72" s="6"/>
      <c r="AY72" s="6"/>
      <c r="AZ72" s="6"/>
    </row>
    <row r="73" spans="1:52" s="22" customFormat="1" ht="14.25">
      <c r="A73" s="14" t="s">
        <v>103</v>
      </c>
      <c r="B73" s="73">
        <v>4</v>
      </c>
      <c r="C73" s="111"/>
      <c r="D73" s="111"/>
      <c r="E73" s="112"/>
      <c r="F73" s="121"/>
      <c r="G73" s="122"/>
      <c r="H73" s="6"/>
      <c r="I73" s="6"/>
      <c r="J73" s="6"/>
      <c r="K73" s="6"/>
      <c r="L73" s="6"/>
      <c r="M73" s="6"/>
      <c r="N73" s="6"/>
      <c r="O73" s="6"/>
      <c r="P73" s="6"/>
      <c r="Q73" s="6"/>
      <c r="R73" s="6"/>
      <c r="S73" s="6"/>
      <c r="T73" s="6"/>
      <c r="U73" s="6"/>
      <c r="V73" s="6"/>
      <c r="W73" s="6"/>
      <c r="X73" s="6"/>
      <c r="Y73" s="6"/>
      <c r="Z73" s="6"/>
      <c r="AA73" s="7"/>
      <c r="AB73" s="7"/>
      <c r="AC73" s="7"/>
      <c r="AD73" s="7"/>
      <c r="AE73" s="7"/>
      <c r="AF73" s="7"/>
      <c r="AG73" s="7"/>
      <c r="AH73" s="7"/>
      <c r="AI73" s="7"/>
      <c r="AJ73" s="7"/>
      <c r="AK73" s="7"/>
      <c r="AL73" s="7"/>
      <c r="AM73" s="7"/>
      <c r="AN73" s="7"/>
      <c r="AO73" s="8"/>
      <c r="AP73" s="8"/>
      <c r="AQ73" s="6"/>
      <c r="AR73" s="6"/>
      <c r="AS73" s="6"/>
      <c r="AT73" s="6"/>
      <c r="AU73" s="6"/>
      <c r="AV73" s="6"/>
      <c r="AW73" s="6"/>
      <c r="AX73" s="6"/>
      <c r="AY73" s="6"/>
      <c r="AZ73" s="6"/>
    </row>
    <row r="74" spans="1:52" s="9" customFormat="1" ht="14.25">
      <c r="A74" s="14" t="s">
        <v>104</v>
      </c>
      <c r="B74" s="67"/>
      <c r="C74" s="110"/>
      <c r="D74" s="110"/>
      <c r="E74" s="110"/>
      <c r="F74" s="120"/>
      <c r="G74" s="123"/>
      <c r="H74" s="6"/>
      <c r="I74" s="6"/>
      <c r="J74" s="6"/>
      <c r="K74" s="6"/>
      <c r="L74" s="6"/>
      <c r="M74" s="6"/>
      <c r="N74" s="6"/>
      <c r="O74" s="6"/>
      <c r="P74" s="6"/>
      <c r="Q74" s="6"/>
      <c r="R74" s="6"/>
      <c r="S74" s="6"/>
      <c r="T74" s="6"/>
      <c r="U74" s="6"/>
      <c r="V74" s="6"/>
      <c r="W74" s="6"/>
      <c r="X74" s="6"/>
      <c r="Y74" s="6"/>
      <c r="Z74" s="6"/>
      <c r="AA74" s="7"/>
      <c r="AB74" s="7"/>
      <c r="AC74" s="7"/>
      <c r="AD74" s="7"/>
      <c r="AE74" s="7"/>
      <c r="AF74" s="7"/>
      <c r="AG74" s="7"/>
      <c r="AH74" s="7"/>
      <c r="AI74" s="7"/>
      <c r="AJ74" s="7"/>
      <c r="AK74" s="7"/>
      <c r="AL74" s="7"/>
      <c r="AM74" s="7"/>
      <c r="AN74" s="7"/>
      <c r="AO74" s="8"/>
      <c r="AP74" s="8"/>
      <c r="AQ74" s="6"/>
      <c r="AR74" s="6"/>
      <c r="AS74" s="6"/>
      <c r="AT74" s="6"/>
      <c r="AU74" s="6"/>
      <c r="AV74" s="6"/>
      <c r="AW74" s="6"/>
      <c r="AX74" s="6"/>
      <c r="AY74" s="6"/>
      <c r="AZ74" s="6"/>
    </row>
    <row r="75" spans="1:52" s="9" customFormat="1" ht="24">
      <c r="A75" s="10" t="s">
        <v>254</v>
      </c>
      <c r="B75" s="80">
        <v>4</v>
      </c>
      <c r="C75" s="111"/>
      <c r="D75" s="111"/>
      <c r="E75" s="112"/>
      <c r="F75" s="121"/>
      <c r="G75" s="122"/>
      <c r="H75" s="6"/>
      <c r="I75" s="6"/>
      <c r="J75" s="6"/>
      <c r="K75" s="6"/>
      <c r="L75" s="6"/>
      <c r="M75" s="6"/>
      <c r="N75" s="6"/>
      <c r="O75" s="6"/>
      <c r="P75" s="6"/>
      <c r="Q75" s="6"/>
      <c r="R75" s="6"/>
      <c r="S75" s="6"/>
      <c r="T75" s="6"/>
      <c r="U75" s="6"/>
      <c r="V75" s="6"/>
      <c r="W75" s="6"/>
      <c r="X75" s="6"/>
      <c r="Y75" s="6"/>
      <c r="Z75" s="6"/>
      <c r="AA75" s="7"/>
      <c r="AB75" s="7"/>
      <c r="AC75" s="7"/>
      <c r="AD75" s="7"/>
      <c r="AE75" s="7"/>
      <c r="AF75" s="7"/>
      <c r="AG75" s="7"/>
      <c r="AH75" s="7"/>
      <c r="AI75" s="7"/>
      <c r="AJ75" s="7"/>
      <c r="AK75" s="7"/>
      <c r="AL75" s="7"/>
      <c r="AM75" s="7"/>
      <c r="AN75" s="7"/>
      <c r="AO75" s="8"/>
      <c r="AP75" s="8"/>
      <c r="AQ75" s="6"/>
      <c r="AR75" s="6"/>
      <c r="AS75" s="6"/>
      <c r="AT75" s="6"/>
      <c r="AU75" s="6"/>
      <c r="AV75" s="6"/>
      <c r="AW75" s="6"/>
      <c r="AX75" s="6"/>
      <c r="AY75" s="6"/>
      <c r="AZ75" s="6"/>
    </row>
    <row r="76" spans="1:52" s="9" customFormat="1">
      <c r="A76" s="44" t="s">
        <v>105</v>
      </c>
      <c r="B76" s="67"/>
      <c r="C76" s="110"/>
      <c r="D76" s="110"/>
      <c r="E76" s="110"/>
      <c r="F76" s="120"/>
      <c r="G76" s="123"/>
      <c r="H76" s="6"/>
      <c r="I76" s="6"/>
      <c r="J76" s="6"/>
      <c r="K76" s="6"/>
      <c r="L76" s="6"/>
      <c r="M76" s="6"/>
      <c r="N76" s="6"/>
      <c r="O76" s="6"/>
      <c r="P76" s="6"/>
      <c r="Q76" s="6"/>
      <c r="R76" s="6"/>
      <c r="S76" s="6"/>
      <c r="T76" s="6"/>
      <c r="U76" s="6"/>
      <c r="V76" s="6"/>
      <c r="W76" s="6"/>
      <c r="X76" s="6"/>
      <c r="Y76" s="6"/>
      <c r="Z76" s="6"/>
      <c r="AA76" s="7"/>
      <c r="AB76" s="7"/>
      <c r="AC76" s="7"/>
      <c r="AD76" s="7"/>
      <c r="AE76" s="7"/>
      <c r="AF76" s="7"/>
      <c r="AG76" s="7"/>
      <c r="AH76" s="7"/>
      <c r="AI76" s="7"/>
      <c r="AJ76" s="7"/>
      <c r="AK76" s="7"/>
      <c r="AL76" s="7"/>
      <c r="AM76" s="7"/>
      <c r="AN76" s="7"/>
      <c r="AO76" s="8"/>
      <c r="AP76" s="8"/>
      <c r="AQ76" s="6"/>
      <c r="AR76" s="6"/>
      <c r="AS76" s="6"/>
      <c r="AT76" s="6"/>
      <c r="AU76" s="6"/>
      <c r="AV76" s="6"/>
      <c r="AW76" s="6"/>
      <c r="AX76" s="6"/>
      <c r="AY76" s="6"/>
      <c r="AZ76" s="6"/>
    </row>
    <row r="77" spans="1:52" s="9" customFormat="1" ht="14.25">
      <c r="A77" s="10" t="s">
        <v>106</v>
      </c>
      <c r="B77" s="67"/>
      <c r="C77" s="110"/>
      <c r="D77" s="110"/>
      <c r="E77" s="110"/>
      <c r="F77" s="120"/>
      <c r="G77" s="123"/>
      <c r="H77" s="6"/>
      <c r="I77" s="6"/>
      <c r="J77" s="6"/>
      <c r="K77" s="6"/>
      <c r="L77" s="6"/>
      <c r="M77" s="6"/>
      <c r="N77" s="6"/>
      <c r="O77" s="6"/>
      <c r="P77" s="6"/>
      <c r="Q77" s="6"/>
      <c r="R77" s="6"/>
      <c r="S77" s="6"/>
      <c r="T77" s="6"/>
      <c r="U77" s="6"/>
      <c r="V77" s="6"/>
      <c r="W77" s="6"/>
      <c r="X77" s="6"/>
      <c r="Y77" s="6"/>
      <c r="Z77" s="6"/>
      <c r="AA77" s="7"/>
      <c r="AB77" s="7"/>
      <c r="AC77" s="7"/>
      <c r="AD77" s="7"/>
      <c r="AE77" s="7"/>
      <c r="AF77" s="7"/>
      <c r="AG77" s="7"/>
      <c r="AH77" s="7"/>
      <c r="AI77" s="7"/>
      <c r="AJ77" s="7"/>
      <c r="AK77" s="7"/>
      <c r="AL77" s="7"/>
      <c r="AM77" s="7"/>
      <c r="AN77" s="7"/>
      <c r="AO77" s="8"/>
      <c r="AP77" s="8"/>
      <c r="AQ77" s="6"/>
      <c r="AR77" s="6"/>
      <c r="AS77" s="6"/>
      <c r="AT77" s="6"/>
      <c r="AU77" s="6"/>
      <c r="AV77" s="6"/>
      <c r="AW77" s="6"/>
      <c r="AX77" s="6"/>
      <c r="AY77" s="6"/>
      <c r="AZ77" s="6"/>
    </row>
    <row r="78" spans="1:52" s="9" customFormat="1" ht="24">
      <c r="A78" s="23" t="s">
        <v>107</v>
      </c>
      <c r="B78" s="75">
        <v>6</v>
      </c>
      <c r="C78" s="111"/>
      <c r="D78" s="111"/>
      <c r="E78" s="112"/>
      <c r="F78" s="121"/>
      <c r="G78" s="122"/>
      <c r="H78" s="6"/>
      <c r="I78" s="6"/>
      <c r="J78" s="6"/>
      <c r="K78" s="6"/>
      <c r="L78" s="6"/>
      <c r="M78" s="6"/>
      <c r="N78" s="6"/>
      <c r="O78" s="6"/>
      <c r="P78" s="6"/>
      <c r="Q78" s="6"/>
      <c r="R78" s="6"/>
      <c r="S78" s="6"/>
      <c r="T78" s="6"/>
      <c r="U78" s="6"/>
      <c r="V78" s="6"/>
      <c r="W78" s="6"/>
      <c r="X78" s="6"/>
      <c r="Y78" s="6"/>
      <c r="Z78" s="6"/>
      <c r="AA78" s="7"/>
      <c r="AB78" s="7"/>
      <c r="AC78" s="7"/>
      <c r="AD78" s="7"/>
      <c r="AE78" s="7"/>
      <c r="AF78" s="7"/>
      <c r="AG78" s="7"/>
      <c r="AH78" s="7"/>
      <c r="AI78" s="7"/>
      <c r="AJ78" s="7"/>
      <c r="AK78" s="7"/>
      <c r="AL78" s="7"/>
      <c r="AM78" s="7"/>
      <c r="AN78" s="7"/>
      <c r="AO78" s="8"/>
      <c r="AP78" s="8"/>
      <c r="AQ78" s="6"/>
      <c r="AR78" s="6"/>
      <c r="AS78" s="6"/>
      <c r="AT78" s="6"/>
      <c r="AU78" s="6"/>
      <c r="AV78" s="6"/>
      <c r="AW78" s="6"/>
      <c r="AX78" s="6"/>
      <c r="AY78" s="6"/>
      <c r="AZ78" s="6"/>
    </row>
    <row r="79" spans="1:52" s="9" customFormat="1" ht="24">
      <c r="A79" s="10" t="s">
        <v>108</v>
      </c>
      <c r="B79" s="75">
        <v>5</v>
      </c>
      <c r="C79" s="111"/>
      <c r="D79" s="111"/>
      <c r="E79" s="112"/>
      <c r="F79" s="121"/>
      <c r="G79" s="122"/>
      <c r="H79" s="6"/>
      <c r="I79" s="6"/>
      <c r="J79" s="6"/>
      <c r="K79" s="6"/>
      <c r="L79" s="6"/>
      <c r="M79" s="6"/>
      <c r="N79" s="6"/>
      <c r="O79" s="6"/>
      <c r="P79" s="6"/>
      <c r="Q79" s="6"/>
      <c r="R79" s="6"/>
      <c r="S79" s="6"/>
      <c r="T79" s="6"/>
      <c r="U79" s="6"/>
      <c r="V79" s="6"/>
      <c r="W79" s="6"/>
      <c r="X79" s="6"/>
      <c r="Y79" s="6"/>
      <c r="Z79" s="6"/>
      <c r="AA79" s="7"/>
      <c r="AB79" s="7"/>
      <c r="AC79" s="7"/>
      <c r="AD79" s="7"/>
      <c r="AE79" s="7"/>
      <c r="AF79" s="7"/>
      <c r="AG79" s="7"/>
      <c r="AH79" s="7"/>
      <c r="AI79" s="7"/>
      <c r="AJ79" s="7"/>
      <c r="AK79" s="7"/>
      <c r="AL79" s="7"/>
      <c r="AM79" s="7"/>
      <c r="AN79" s="7"/>
      <c r="AO79" s="8"/>
      <c r="AP79" s="8"/>
      <c r="AQ79" s="6"/>
      <c r="AR79" s="6"/>
      <c r="AS79" s="6"/>
      <c r="AT79" s="6"/>
      <c r="AU79" s="6"/>
      <c r="AV79" s="6"/>
      <c r="AW79" s="6"/>
      <c r="AX79" s="6"/>
      <c r="AY79" s="6"/>
      <c r="AZ79" s="6"/>
    </row>
    <row r="80" spans="1:52" s="9" customFormat="1" ht="24">
      <c r="A80" s="10" t="s">
        <v>109</v>
      </c>
      <c r="B80" s="75">
        <v>5</v>
      </c>
      <c r="C80" s="111"/>
      <c r="D80" s="111"/>
      <c r="E80" s="112"/>
      <c r="F80" s="121"/>
      <c r="G80" s="122"/>
      <c r="H80" s="6"/>
      <c r="I80" s="6"/>
      <c r="J80" s="6"/>
      <c r="K80" s="6"/>
      <c r="L80" s="6"/>
      <c r="M80" s="6"/>
      <c r="N80" s="6"/>
      <c r="O80" s="6"/>
      <c r="P80" s="6"/>
      <c r="Q80" s="6"/>
      <c r="R80" s="6"/>
      <c r="S80" s="6"/>
      <c r="T80" s="6"/>
      <c r="U80" s="6"/>
      <c r="V80" s="6"/>
      <c r="W80" s="6"/>
      <c r="X80" s="6"/>
      <c r="Y80" s="6"/>
      <c r="Z80" s="6"/>
      <c r="AA80" s="7"/>
      <c r="AB80" s="7"/>
      <c r="AC80" s="7"/>
      <c r="AD80" s="7"/>
      <c r="AE80" s="7"/>
      <c r="AF80" s="7"/>
      <c r="AG80" s="7"/>
      <c r="AH80" s="7"/>
      <c r="AI80" s="7"/>
      <c r="AJ80" s="7"/>
      <c r="AK80" s="7"/>
      <c r="AL80" s="7"/>
      <c r="AM80" s="7"/>
      <c r="AN80" s="7"/>
      <c r="AO80" s="8"/>
      <c r="AP80" s="8"/>
      <c r="AQ80" s="6"/>
      <c r="AR80" s="6"/>
      <c r="AS80" s="6"/>
      <c r="AT80" s="6"/>
      <c r="AU80" s="6"/>
      <c r="AV80" s="6"/>
      <c r="AW80" s="6"/>
      <c r="AX80" s="6"/>
      <c r="AY80" s="6"/>
      <c r="AZ80" s="6"/>
    </row>
    <row r="81" spans="1:52" s="9" customFormat="1" ht="24">
      <c r="A81" s="14" t="s">
        <v>110</v>
      </c>
      <c r="B81" s="81">
        <v>5</v>
      </c>
      <c r="C81" s="111"/>
      <c r="D81" s="111"/>
      <c r="E81" s="112"/>
      <c r="F81" s="121"/>
      <c r="G81" s="122"/>
      <c r="H81" s="6"/>
      <c r="I81" s="6"/>
      <c r="J81" s="6"/>
      <c r="K81" s="6"/>
      <c r="L81" s="6"/>
      <c r="M81" s="6"/>
      <c r="N81" s="6"/>
      <c r="O81" s="6"/>
      <c r="P81" s="6"/>
      <c r="Q81" s="6"/>
      <c r="R81" s="6"/>
      <c r="S81" s="6"/>
      <c r="T81" s="6"/>
      <c r="U81" s="6"/>
      <c r="V81" s="6"/>
      <c r="W81" s="6"/>
      <c r="X81" s="6"/>
      <c r="Y81" s="6"/>
      <c r="Z81" s="6"/>
      <c r="AA81" s="7"/>
      <c r="AB81" s="7"/>
      <c r="AC81" s="7"/>
      <c r="AD81" s="7"/>
      <c r="AE81" s="7"/>
      <c r="AF81" s="7"/>
      <c r="AG81" s="7"/>
      <c r="AH81" s="7"/>
      <c r="AI81" s="7"/>
      <c r="AJ81" s="7"/>
      <c r="AK81" s="7"/>
      <c r="AL81" s="7"/>
      <c r="AM81" s="7"/>
      <c r="AN81" s="7"/>
      <c r="AO81" s="8"/>
      <c r="AP81" s="8"/>
      <c r="AQ81" s="6"/>
      <c r="AR81" s="6"/>
      <c r="AS81" s="6"/>
      <c r="AT81" s="6"/>
      <c r="AU81" s="6"/>
      <c r="AV81" s="6"/>
      <c r="AW81" s="6"/>
      <c r="AX81" s="6"/>
      <c r="AY81" s="6"/>
      <c r="AZ81" s="6"/>
    </row>
    <row r="82" spans="1:52" s="9" customFormat="1" ht="14.25">
      <c r="A82" s="14" t="s">
        <v>111</v>
      </c>
      <c r="B82" s="71"/>
      <c r="C82" s="110"/>
      <c r="D82" s="110"/>
      <c r="E82" s="110"/>
      <c r="F82" s="120"/>
      <c r="G82" s="123"/>
      <c r="H82" s="6"/>
      <c r="I82" s="6"/>
      <c r="J82" s="6"/>
      <c r="K82" s="6"/>
      <c r="L82" s="6"/>
      <c r="M82" s="6"/>
      <c r="N82" s="6"/>
      <c r="O82" s="6"/>
      <c r="P82" s="6"/>
      <c r="Q82" s="6"/>
      <c r="R82" s="6"/>
      <c r="S82" s="6"/>
      <c r="T82" s="6"/>
      <c r="U82" s="6"/>
      <c r="V82" s="6"/>
      <c r="W82" s="6"/>
      <c r="X82" s="6"/>
      <c r="Y82" s="6"/>
      <c r="Z82" s="6"/>
      <c r="AA82" s="7"/>
      <c r="AB82" s="7"/>
      <c r="AC82" s="7"/>
      <c r="AD82" s="7"/>
      <c r="AE82" s="7"/>
      <c r="AF82" s="7"/>
      <c r="AG82" s="7"/>
      <c r="AH82" s="7"/>
      <c r="AI82" s="7"/>
      <c r="AJ82" s="7"/>
      <c r="AK82" s="7"/>
      <c r="AL82" s="7"/>
      <c r="AM82" s="7"/>
      <c r="AN82" s="7"/>
      <c r="AO82" s="8"/>
      <c r="AP82" s="8"/>
      <c r="AQ82" s="6"/>
      <c r="AR82" s="6"/>
      <c r="AS82" s="6"/>
      <c r="AT82" s="6"/>
      <c r="AU82" s="6"/>
      <c r="AV82" s="6"/>
      <c r="AW82" s="6"/>
      <c r="AX82" s="6"/>
      <c r="AY82" s="6"/>
      <c r="AZ82" s="6"/>
    </row>
    <row r="83" spans="1:52" s="9" customFormat="1" ht="14.25">
      <c r="A83" s="54" t="s">
        <v>112</v>
      </c>
      <c r="B83" s="75">
        <v>5</v>
      </c>
      <c r="C83" s="111"/>
      <c r="D83" s="111"/>
      <c r="E83" s="112"/>
      <c r="F83" s="121"/>
      <c r="G83" s="122"/>
      <c r="H83" s="6"/>
      <c r="I83" s="6"/>
      <c r="J83" s="6"/>
      <c r="K83" s="6"/>
      <c r="L83" s="6"/>
      <c r="M83" s="6"/>
      <c r="N83" s="6"/>
      <c r="O83" s="6"/>
      <c r="P83" s="6"/>
      <c r="Q83" s="6"/>
      <c r="R83" s="6"/>
      <c r="S83" s="6"/>
      <c r="T83" s="6"/>
      <c r="U83" s="6"/>
      <c r="V83" s="6"/>
      <c r="W83" s="6"/>
      <c r="X83" s="6"/>
      <c r="Y83" s="6"/>
      <c r="Z83" s="6"/>
      <c r="AA83" s="7"/>
      <c r="AB83" s="7"/>
      <c r="AC83" s="7"/>
      <c r="AD83" s="7"/>
      <c r="AE83" s="7"/>
      <c r="AF83" s="7"/>
      <c r="AG83" s="7"/>
      <c r="AH83" s="7"/>
      <c r="AI83" s="7"/>
      <c r="AJ83" s="7"/>
      <c r="AK83" s="7"/>
      <c r="AL83" s="7"/>
      <c r="AM83" s="7"/>
      <c r="AN83" s="7"/>
      <c r="AO83" s="8"/>
      <c r="AP83" s="8"/>
      <c r="AQ83" s="6"/>
      <c r="AR83" s="6"/>
      <c r="AS83" s="6"/>
      <c r="AT83" s="6"/>
      <c r="AU83" s="6"/>
      <c r="AV83" s="6"/>
      <c r="AW83" s="6"/>
      <c r="AX83" s="6"/>
      <c r="AY83" s="6"/>
      <c r="AZ83" s="6"/>
    </row>
    <row r="84" spans="1:52" s="9" customFormat="1">
      <c r="A84" s="60" t="s">
        <v>113</v>
      </c>
      <c r="B84" s="67"/>
      <c r="C84" s="110"/>
      <c r="D84" s="110"/>
      <c r="E84" s="110"/>
      <c r="F84" s="120"/>
      <c r="G84" s="123"/>
      <c r="H84" s="6"/>
      <c r="I84" s="6"/>
      <c r="J84" s="6"/>
      <c r="K84" s="6"/>
      <c r="L84" s="6"/>
      <c r="M84" s="6"/>
      <c r="N84" s="6"/>
      <c r="O84" s="6"/>
      <c r="P84" s="6"/>
      <c r="Q84" s="6"/>
      <c r="R84" s="6"/>
      <c r="S84" s="6"/>
      <c r="T84" s="6"/>
      <c r="U84" s="6"/>
      <c r="V84" s="6"/>
      <c r="W84" s="6"/>
      <c r="X84" s="6"/>
      <c r="Y84" s="6"/>
      <c r="Z84" s="6"/>
      <c r="AA84" s="7"/>
      <c r="AB84" s="7"/>
      <c r="AC84" s="7"/>
      <c r="AD84" s="7"/>
      <c r="AE84" s="7"/>
      <c r="AF84" s="7"/>
      <c r="AG84" s="7"/>
      <c r="AH84" s="7"/>
      <c r="AI84" s="7"/>
      <c r="AJ84" s="7"/>
      <c r="AK84" s="7"/>
      <c r="AL84" s="7"/>
      <c r="AM84" s="7"/>
      <c r="AN84" s="7"/>
      <c r="AO84" s="8"/>
      <c r="AP84" s="8"/>
      <c r="AQ84" s="6"/>
      <c r="AR84" s="6"/>
      <c r="AS84" s="6"/>
      <c r="AT84" s="6"/>
      <c r="AU84" s="6"/>
      <c r="AV84" s="6"/>
      <c r="AW84" s="6"/>
      <c r="AX84" s="6"/>
      <c r="AY84" s="6"/>
      <c r="AZ84" s="6"/>
    </row>
    <row r="85" spans="1:52" s="9" customFormat="1" ht="14.25">
      <c r="A85" s="14" t="s">
        <v>114</v>
      </c>
      <c r="B85" s="67"/>
      <c r="C85" s="110"/>
      <c r="D85" s="110"/>
      <c r="E85" s="110"/>
      <c r="F85" s="120"/>
      <c r="G85" s="123"/>
      <c r="H85" s="6"/>
      <c r="I85" s="6"/>
      <c r="J85" s="6"/>
      <c r="K85" s="6"/>
      <c r="L85" s="6"/>
      <c r="M85" s="6"/>
      <c r="N85" s="6"/>
      <c r="O85" s="6"/>
      <c r="P85" s="6"/>
      <c r="Q85" s="6"/>
      <c r="R85" s="6"/>
      <c r="S85" s="6"/>
      <c r="T85" s="6"/>
      <c r="U85" s="6"/>
      <c r="V85" s="6"/>
      <c r="W85" s="6"/>
      <c r="X85" s="6"/>
      <c r="Y85" s="6"/>
      <c r="Z85" s="6"/>
      <c r="AA85" s="7"/>
      <c r="AB85" s="7"/>
      <c r="AC85" s="7"/>
      <c r="AD85" s="7"/>
      <c r="AE85" s="7"/>
      <c r="AF85" s="7"/>
      <c r="AG85" s="7"/>
      <c r="AH85" s="7"/>
      <c r="AI85" s="7"/>
      <c r="AJ85" s="7"/>
      <c r="AK85" s="7"/>
      <c r="AL85" s="7"/>
      <c r="AM85" s="7"/>
      <c r="AN85" s="7"/>
      <c r="AO85" s="8"/>
      <c r="AP85" s="8"/>
      <c r="AQ85" s="6"/>
      <c r="AR85" s="6"/>
      <c r="AS85" s="6"/>
      <c r="AT85" s="6"/>
      <c r="AU85" s="6"/>
      <c r="AV85" s="6"/>
      <c r="AW85" s="6"/>
      <c r="AX85" s="6"/>
      <c r="AY85" s="6"/>
      <c r="AZ85" s="6"/>
    </row>
    <row r="86" spans="1:52" s="9" customFormat="1" ht="24">
      <c r="A86" s="10" t="s">
        <v>115</v>
      </c>
      <c r="B86" s="74">
        <v>2</v>
      </c>
      <c r="C86" s="111"/>
      <c r="D86" s="111"/>
      <c r="E86" s="112"/>
      <c r="F86" s="121"/>
      <c r="G86" s="122"/>
      <c r="H86" s="6"/>
      <c r="I86" s="6"/>
      <c r="J86" s="6"/>
      <c r="K86" s="6"/>
      <c r="L86" s="6"/>
      <c r="M86" s="6"/>
      <c r="N86" s="6"/>
      <c r="O86" s="6"/>
      <c r="P86" s="6"/>
      <c r="Q86" s="6"/>
      <c r="R86" s="6"/>
      <c r="S86" s="6"/>
      <c r="T86" s="6"/>
      <c r="U86" s="6"/>
      <c r="V86" s="6"/>
      <c r="W86" s="6"/>
      <c r="X86" s="6"/>
      <c r="Y86" s="6"/>
      <c r="Z86" s="6"/>
      <c r="AA86" s="7"/>
      <c r="AB86" s="7"/>
      <c r="AC86" s="7"/>
      <c r="AD86" s="7"/>
      <c r="AE86" s="7"/>
      <c r="AF86" s="7"/>
      <c r="AG86" s="7"/>
      <c r="AH86" s="7"/>
      <c r="AI86" s="7"/>
      <c r="AJ86" s="7"/>
      <c r="AK86" s="7"/>
      <c r="AL86" s="7"/>
      <c r="AM86" s="7"/>
      <c r="AN86" s="7"/>
      <c r="AO86" s="8"/>
      <c r="AP86" s="8"/>
      <c r="AQ86" s="6"/>
      <c r="AR86" s="6"/>
      <c r="AS86" s="6"/>
      <c r="AT86" s="6"/>
      <c r="AU86" s="6"/>
      <c r="AV86" s="6"/>
      <c r="AW86" s="6"/>
      <c r="AX86" s="6"/>
      <c r="AY86" s="6"/>
      <c r="AZ86" s="6"/>
    </row>
    <row r="87" spans="1:52" s="9" customFormat="1" ht="108">
      <c r="A87" s="10" t="s">
        <v>238</v>
      </c>
      <c r="B87" s="74">
        <v>2</v>
      </c>
      <c r="C87" s="111"/>
      <c r="D87" s="111"/>
      <c r="E87" s="112"/>
      <c r="F87" s="121"/>
      <c r="G87" s="122"/>
      <c r="H87" s="6"/>
      <c r="I87" s="6"/>
      <c r="J87" s="6"/>
      <c r="K87" s="6"/>
      <c r="L87" s="6"/>
      <c r="M87" s="6"/>
      <c r="N87" s="6"/>
      <c r="O87" s="6"/>
      <c r="P87" s="6"/>
      <c r="Q87" s="6"/>
      <c r="R87" s="6"/>
      <c r="S87" s="6"/>
      <c r="T87" s="6"/>
      <c r="U87" s="6"/>
      <c r="V87" s="6"/>
      <c r="W87" s="6"/>
      <c r="X87" s="6"/>
      <c r="Y87" s="6"/>
      <c r="Z87" s="6"/>
      <c r="AA87" s="7"/>
      <c r="AB87" s="7"/>
      <c r="AC87" s="7"/>
      <c r="AD87" s="7"/>
      <c r="AE87" s="7"/>
      <c r="AF87" s="7"/>
      <c r="AG87" s="7"/>
      <c r="AH87" s="7"/>
      <c r="AI87" s="7"/>
      <c r="AJ87" s="7"/>
      <c r="AK87" s="7"/>
      <c r="AL87" s="7"/>
      <c r="AM87" s="7"/>
      <c r="AN87" s="7"/>
      <c r="AO87" s="8"/>
      <c r="AP87" s="8"/>
      <c r="AQ87" s="6"/>
      <c r="AR87" s="6"/>
      <c r="AS87" s="6"/>
      <c r="AT87" s="6"/>
      <c r="AU87" s="6"/>
      <c r="AV87" s="6"/>
      <c r="AW87" s="6"/>
      <c r="AX87" s="6"/>
      <c r="AY87" s="6"/>
      <c r="AZ87" s="6"/>
    </row>
    <row r="88" spans="1:52" s="9" customFormat="1" ht="14.25">
      <c r="A88" s="10" t="s">
        <v>116</v>
      </c>
      <c r="B88" s="63">
        <v>6</v>
      </c>
      <c r="C88" s="111"/>
      <c r="D88" s="111"/>
      <c r="E88" s="112"/>
      <c r="F88" s="121"/>
      <c r="G88" s="122"/>
      <c r="H88" s="6"/>
      <c r="I88" s="6"/>
      <c r="J88" s="6"/>
      <c r="K88" s="6"/>
      <c r="L88" s="6"/>
      <c r="M88" s="6"/>
      <c r="N88" s="6"/>
      <c r="O88" s="6"/>
      <c r="P88" s="6"/>
      <c r="Q88" s="6"/>
      <c r="R88" s="6"/>
      <c r="S88" s="6"/>
      <c r="T88" s="6"/>
      <c r="U88" s="6"/>
      <c r="V88" s="6"/>
      <c r="W88" s="6"/>
      <c r="X88" s="6"/>
      <c r="Y88" s="6"/>
      <c r="Z88" s="6"/>
      <c r="AA88" s="7"/>
      <c r="AB88" s="7"/>
      <c r="AC88" s="7"/>
      <c r="AD88" s="7"/>
      <c r="AE88" s="7"/>
      <c r="AF88" s="7"/>
      <c r="AG88" s="7"/>
      <c r="AH88" s="7"/>
      <c r="AI88" s="7"/>
      <c r="AJ88" s="7"/>
      <c r="AK88" s="7"/>
      <c r="AL88" s="7"/>
      <c r="AM88" s="7"/>
      <c r="AN88" s="7"/>
      <c r="AO88" s="8"/>
      <c r="AP88" s="8"/>
      <c r="AQ88" s="6"/>
      <c r="AR88" s="6"/>
      <c r="AS88" s="6"/>
      <c r="AT88" s="6"/>
      <c r="AU88" s="6"/>
      <c r="AV88" s="6"/>
      <c r="AW88" s="6"/>
      <c r="AX88" s="6"/>
      <c r="AY88" s="6"/>
      <c r="AZ88" s="6"/>
    </row>
    <row r="89" spans="1:52" s="9" customFormat="1" ht="14.25">
      <c r="A89" s="10" t="s">
        <v>117</v>
      </c>
      <c r="B89" s="67" t="s">
        <v>0</v>
      </c>
      <c r="C89" s="110"/>
      <c r="D89" s="110"/>
      <c r="E89" s="110"/>
      <c r="F89" s="120"/>
      <c r="G89" s="123"/>
      <c r="H89" s="6"/>
      <c r="I89" s="6"/>
      <c r="J89" s="6"/>
      <c r="K89" s="6"/>
      <c r="L89" s="6"/>
      <c r="M89" s="6"/>
      <c r="N89" s="6"/>
      <c r="O89" s="6"/>
      <c r="P89" s="6"/>
      <c r="Q89" s="6"/>
      <c r="R89" s="6"/>
      <c r="S89" s="6"/>
      <c r="T89" s="6"/>
      <c r="U89" s="6"/>
      <c r="V89" s="6"/>
      <c r="W89" s="6"/>
      <c r="X89" s="6"/>
      <c r="Y89" s="6"/>
      <c r="Z89" s="6"/>
      <c r="AA89" s="7"/>
      <c r="AB89" s="7"/>
      <c r="AC89" s="7"/>
      <c r="AD89" s="7"/>
      <c r="AE89" s="7"/>
      <c r="AF89" s="7"/>
      <c r="AG89" s="7"/>
      <c r="AH89" s="7"/>
      <c r="AI89" s="7"/>
      <c r="AJ89" s="7"/>
      <c r="AK89" s="7"/>
      <c r="AL89" s="7"/>
      <c r="AM89" s="7"/>
      <c r="AN89" s="7"/>
      <c r="AO89" s="8"/>
      <c r="AP89" s="8"/>
      <c r="AQ89" s="6"/>
      <c r="AR89" s="6"/>
      <c r="AS89" s="6"/>
      <c r="AT89" s="6"/>
      <c r="AU89" s="6"/>
      <c r="AV89" s="6"/>
      <c r="AW89" s="6"/>
      <c r="AX89" s="6"/>
      <c r="AY89" s="6"/>
      <c r="AZ89" s="6"/>
    </row>
    <row r="90" spans="1:52" s="9" customFormat="1" ht="24">
      <c r="A90" s="10" t="s">
        <v>118</v>
      </c>
      <c r="B90" s="74">
        <v>4</v>
      </c>
      <c r="C90" s="111"/>
      <c r="D90" s="111"/>
      <c r="E90" s="112"/>
      <c r="F90" s="121"/>
      <c r="G90" s="122"/>
      <c r="H90" s="6"/>
      <c r="I90" s="6"/>
      <c r="J90" s="6"/>
      <c r="K90" s="6"/>
      <c r="L90" s="6"/>
      <c r="M90" s="6"/>
      <c r="N90" s="6"/>
      <c r="O90" s="6"/>
      <c r="P90" s="6"/>
      <c r="Q90" s="6"/>
      <c r="R90" s="6"/>
      <c r="S90" s="6"/>
      <c r="T90" s="6"/>
      <c r="U90" s="6"/>
      <c r="V90" s="6"/>
      <c r="W90" s="6"/>
      <c r="X90" s="6"/>
      <c r="Y90" s="6"/>
      <c r="Z90" s="6"/>
      <c r="AA90" s="7"/>
      <c r="AB90" s="7"/>
      <c r="AC90" s="7"/>
      <c r="AD90" s="7"/>
      <c r="AE90" s="7"/>
      <c r="AF90" s="7"/>
      <c r="AG90" s="7"/>
      <c r="AH90" s="7"/>
      <c r="AI90" s="7"/>
      <c r="AJ90" s="7"/>
      <c r="AK90" s="7"/>
      <c r="AL90" s="7"/>
      <c r="AM90" s="7"/>
      <c r="AN90" s="7"/>
      <c r="AO90" s="8"/>
      <c r="AP90" s="8"/>
      <c r="AQ90" s="6"/>
      <c r="AR90" s="6"/>
      <c r="AS90" s="6"/>
      <c r="AT90" s="6"/>
      <c r="AU90" s="6"/>
      <c r="AV90" s="6"/>
      <c r="AW90" s="6"/>
      <c r="AX90" s="6"/>
      <c r="AY90" s="6"/>
      <c r="AZ90" s="6"/>
    </row>
    <row r="91" spans="1:52" s="9" customFormat="1" ht="36">
      <c r="A91" s="13" t="s">
        <v>239</v>
      </c>
      <c r="B91" s="82">
        <v>4</v>
      </c>
      <c r="C91" s="111"/>
      <c r="D91" s="111"/>
      <c r="E91" s="112"/>
      <c r="F91" s="121"/>
      <c r="G91" s="122"/>
      <c r="H91" s="6"/>
      <c r="I91" s="6"/>
      <c r="J91" s="6"/>
      <c r="K91" s="6"/>
      <c r="L91" s="6"/>
      <c r="M91" s="6"/>
      <c r="N91" s="6"/>
      <c r="O91" s="6"/>
      <c r="P91" s="6"/>
      <c r="Q91" s="6"/>
      <c r="R91" s="6"/>
      <c r="S91" s="6"/>
      <c r="T91" s="6"/>
      <c r="U91" s="6"/>
      <c r="V91" s="6"/>
      <c r="W91" s="6"/>
      <c r="X91" s="6"/>
      <c r="Y91" s="6"/>
      <c r="Z91" s="6"/>
      <c r="AA91" s="7"/>
      <c r="AB91" s="7"/>
      <c r="AC91" s="7"/>
      <c r="AD91" s="7"/>
      <c r="AE91" s="7"/>
      <c r="AF91" s="7"/>
      <c r="AG91" s="7"/>
      <c r="AH91" s="7"/>
      <c r="AI91" s="7"/>
      <c r="AJ91" s="7"/>
      <c r="AK91" s="7"/>
      <c r="AL91" s="7"/>
      <c r="AM91" s="7"/>
      <c r="AN91" s="7"/>
      <c r="AO91" s="8"/>
      <c r="AP91" s="8"/>
      <c r="AQ91" s="6"/>
      <c r="AR91" s="6"/>
      <c r="AS91" s="6"/>
      <c r="AT91" s="6"/>
      <c r="AU91" s="6"/>
      <c r="AV91" s="6"/>
      <c r="AW91" s="6"/>
      <c r="AX91" s="6"/>
      <c r="AY91" s="6"/>
      <c r="AZ91" s="6"/>
    </row>
    <row r="92" spans="1:52" s="9" customFormat="1" ht="24">
      <c r="A92" s="13" t="s">
        <v>119</v>
      </c>
      <c r="B92" s="75">
        <v>4</v>
      </c>
      <c r="C92" s="111"/>
      <c r="D92" s="111"/>
      <c r="E92" s="112"/>
      <c r="F92" s="121"/>
      <c r="G92" s="122"/>
      <c r="H92" s="6"/>
      <c r="I92" s="6"/>
      <c r="J92" s="6"/>
      <c r="K92" s="6"/>
      <c r="L92" s="6"/>
      <c r="M92" s="6"/>
      <c r="N92" s="6"/>
      <c r="O92" s="6"/>
      <c r="P92" s="6"/>
      <c r="Q92" s="6"/>
      <c r="R92" s="6"/>
      <c r="S92" s="6"/>
      <c r="T92" s="6"/>
      <c r="U92" s="6"/>
      <c r="V92" s="6"/>
      <c r="W92" s="6"/>
      <c r="X92" s="6"/>
      <c r="Y92" s="6"/>
      <c r="Z92" s="6"/>
      <c r="AA92" s="7"/>
      <c r="AB92" s="7"/>
      <c r="AC92" s="7"/>
      <c r="AD92" s="7"/>
      <c r="AE92" s="7"/>
      <c r="AF92" s="7"/>
      <c r="AG92" s="7"/>
      <c r="AH92" s="7"/>
      <c r="AI92" s="7"/>
      <c r="AJ92" s="7"/>
      <c r="AK92" s="7"/>
      <c r="AL92" s="7"/>
      <c r="AM92" s="7"/>
      <c r="AN92" s="7"/>
      <c r="AO92" s="8"/>
      <c r="AP92" s="8"/>
      <c r="AQ92" s="6"/>
      <c r="AR92" s="6"/>
      <c r="AS92" s="6"/>
      <c r="AT92" s="6"/>
      <c r="AU92" s="6"/>
      <c r="AV92" s="6"/>
      <c r="AW92" s="6"/>
      <c r="AX92" s="6"/>
      <c r="AY92" s="6"/>
      <c r="AZ92" s="6"/>
    </row>
    <row r="93" spans="1:52" s="9" customFormat="1" ht="24">
      <c r="A93" s="15" t="s">
        <v>120</v>
      </c>
      <c r="B93" s="83">
        <v>4</v>
      </c>
      <c r="C93" s="112"/>
      <c r="D93" s="112"/>
      <c r="E93" s="112"/>
      <c r="F93" s="121"/>
      <c r="G93" s="122"/>
      <c r="H93" s="6"/>
      <c r="I93" s="6"/>
      <c r="J93" s="6"/>
      <c r="K93" s="6"/>
      <c r="L93" s="6"/>
      <c r="M93" s="6"/>
      <c r="N93" s="6"/>
      <c r="O93" s="6"/>
      <c r="P93" s="6"/>
      <c r="Q93" s="6"/>
      <c r="R93" s="6"/>
      <c r="S93" s="6"/>
      <c r="T93" s="6"/>
      <c r="U93" s="6"/>
      <c r="V93" s="6"/>
      <c r="W93" s="6"/>
      <c r="X93" s="6"/>
      <c r="Y93" s="6"/>
      <c r="Z93" s="6"/>
      <c r="AA93" s="7"/>
      <c r="AB93" s="7"/>
      <c r="AC93" s="7"/>
      <c r="AD93" s="7"/>
      <c r="AE93" s="7"/>
      <c r="AF93" s="7"/>
      <c r="AG93" s="7"/>
      <c r="AH93" s="7"/>
      <c r="AI93" s="7"/>
      <c r="AJ93" s="7"/>
      <c r="AK93" s="7"/>
      <c r="AL93" s="7"/>
      <c r="AM93" s="7"/>
      <c r="AN93" s="7"/>
      <c r="AO93" s="8"/>
      <c r="AP93" s="8"/>
      <c r="AQ93" s="6"/>
      <c r="AR93" s="6"/>
      <c r="AS93" s="6"/>
      <c r="AT93" s="6"/>
      <c r="AU93" s="6"/>
      <c r="AV93" s="6"/>
      <c r="AW93" s="6"/>
      <c r="AX93" s="6"/>
      <c r="AY93" s="6"/>
      <c r="AZ93" s="6"/>
    </row>
    <row r="94" spans="1:52" s="9" customFormat="1" ht="14.25">
      <c r="A94" s="10" t="s">
        <v>121</v>
      </c>
      <c r="B94" s="75">
        <v>4</v>
      </c>
      <c r="C94" s="111"/>
      <c r="D94" s="111"/>
      <c r="E94" s="112"/>
      <c r="F94" s="121"/>
      <c r="G94" s="122"/>
      <c r="H94" s="6"/>
      <c r="I94" s="6"/>
      <c r="J94" s="6"/>
      <c r="K94" s="6"/>
      <c r="L94" s="6"/>
      <c r="M94" s="6"/>
      <c r="N94" s="6"/>
      <c r="O94" s="6"/>
      <c r="P94" s="6"/>
      <c r="Q94" s="6"/>
      <c r="R94" s="6"/>
      <c r="S94" s="6"/>
      <c r="T94" s="6"/>
      <c r="U94" s="6"/>
      <c r="V94" s="6"/>
      <c r="W94" s="6"/>
      <c r="X94" s="6"/>
      <c r="Y94" s="6"/>
      <c r="Z94" s="6"/>
      <c r="AA94" s="7"/>
      <c r="AB94" s="7"/>
      <c r="AC94" s="7"/>
      <c r="AD94" s="7"/>
      <c r="AE94" s="7"/>
      <c r="AF94" s="7"/>
      <c r="AG94" s="7"/>
      <c r="AH94" s="7"/>
      <c r="AI94" s="7"/>
      <c r="AJ94" s="7"/>
      <c r="AK94" s="7"/>
      <c r="AL94" s="7"/>
      <c r="AM94" s="7"/>
      <c r="AN94" s="7"/>
      <c r="AO94" s="8"/>
      <c r="AP94" s="8"/>
      <c r="AQ94" s="6"/>
      <c r="AR94" s="6"/>
      <c r="AS94" s="6"/>
      <c r="AT94" s="6"/>
      <c r="AU94" s="6"/>
      <c r="AV94" s="6"/>
      <c r="AW94" s="6"/>
      <c r="AX94" s="6"/>
      <c r="AY94" s="6"/>
      <c r="AZ94" s="6"/>
    </row>
    <row r="95" spans="1:52" s="9" customFormat="1" ht="24.75" thickBot="1">
      <c r="A95" s="59" t="s">
        <v>122</v>
      </c>
      <c r="B95" s="84">
        <v>4</v>
      </c>
      <c r="C95" s="113"/>
      <c r="D95" s="113"/>
      <c r="E95" s="116"/>
      <c r="F95" s="125"/>
      <c r="G95" s="126"/>
      <c r="H95" s="6"/>
      <c r="I95" s="6"/>
      <c r="J95" s="6"/>
      <c r="K95" s="6"/>
      <c r="L95" s="6"/>
      <c r="M95" s="6"/>
      <c r="N95" s="6"/>
      <c r="O95" s="6"/>
      <c r="P95" s="6"/>
      <c r="Q95" s="6"/>
      <c r="R95" s="6"/>
      <c r="S95" s="6"/>
      <c r="T95" s="6"/>
      <c r="U95" s="6"/>
      <c r="V95" s="6"/>
      <c r="W95" s="6"/>
      <c r="X95" s="6"/>
      <c r="Y95" s="6"/>
      <c r="Z95" s="6"/>
      <c r="AA95" s="7"/>
      <c r="AB95" s="7"/>
      <c r="AC95" s="7"/>
      <c r="AD95" s="7"/>
      <c r="AE95" s="7"/>
      <c r="AF95" s="7"/>
      <c r="AG95" s="7"/>
      <c r="AH95" s="7"/>
      <c r="AI95" s="7"/>
      <c r="AJ95" s="7"/>
      <c r="AK95" s="7"/>
      <c r="AL95" s="7"/>
      <c r="AM95" s="7"/>
      <c r="AN95" s="7"/>
      <c r="AO95" s="8"/>
      <c r="AP95" s="8"/>
      <c r="AQ95" s="6"/>
      <c r="AR95" s="6"/>
      <c r="AS95" s="6"/>
      <c r="AT95" s="6"/>
      <c r="AU95" s="6"/>
      <c r="AV95" s="6"/>
      <c r="AW95" s="6"/>
      <c r="AX95" s="6"/>
      <c r="AY95" s="6"/>
      <c r="AZ95" s="6"/>
    </row>
    <row r="96" spans="1:52">
      <c r="C96" s="27"/>
      <c r="D96" s="27"/>
      <c r="E96" s="28"/>
      <c r="F96" s="29"/>
      <c r="G96" s="30"/>
      <c r="H96" s="6"/>
      <c r="I96" s="6"/>
      <c r="J96" s="6"/>
      <c r="K96" s="6"/>
      <c r="L96" s="6"/>
      <c r="M96" s="6"/>
      <c r="N96" s="6"/>
      <c r="O96" s="6"/>
      <c r="P96" s="6"/>
      <c r="Q96" s="6"/>
      <c r="R96" s="6"/>
      <c r="S96" s="6"/>
      <c r="T96" s="6"/>
      <c r="U96" s="6"/>
      <c r="V96" s="6"/>
      <c r="W96" s="6"/>
      <c r="X96" s="6"/>
      <c r="Y96" s="6"/>
      <c r="Z96" s="6"/>
      <c r="AA96" s="31"/>
      <c r="AB96" s="31"/>
      <c r="AC96" s="31"/>
      <c r="AD96" s="31"/>
      <c r="AE96" s="31"/>
      <c r="AF96" s="31"/>
      <c r="AG96" s="31"/>
      <c r="AH96" s="31"/>
      <c r="AI96" s="31"/>
      <c r="AJ96" s="31"/>
      <c r="AK96" s="31"/>
      <c r="AL96" s="31"/>
      <c r="AM96" s="31"/>
      <c r="AN96" s="31"/>
      <c r="AO96" s="32"/>
      <c r="AP96" s="32"/>
      <c r="AQ96" s="32"/>
      <c r="AR96" s="32"/>
      <c r="AS96" s="32"/>
      <c r="AT96" s="32"/>
      <c r="AU96" s="32"/>
      <c r="AV96" s="32"/>
      <c r="AW96" s="32"/>
      <c r="AX96" s="32"/>
      <c r="AY96" s="32"/>
      <c r="AZ96" s="32"/>
    </row>
    <row r="97" spans="3:52">
      <c r="C97" s="27"/>
      <c r="D97" s="27"/>
      <c r="E97" s="28"/>
      <c r="F97" s="29"/>
      <c r="G97" s="30"/>
      <c r="H97" s="6"/>
      <c r="I97" s="6"/>
      <c r="J97" s="6"/>
      <c r="K97" s="6"/>
      <c r="L97" s="6"/>
      <c r="M97" s="6"/>
      <c r="N97" s="6"/>
      <c r="O97" s="6"/>
      <c r="P97" s="6"/>
      <c r="Q97" s="6"/>
      <c r="R97" s="6"/>
      <c r="S97" s="6"/>
      <c r="T97" s="6"/>
      <c r="U97" s="6"/>
      <c r="V97" s="6"/>
      <c r="W97" s="6"/>
      <c r="X97" s="6"/>
      <c r="Y97" s="6"/>
      <c r="Z97" s="6"/>
      <c r="AA97" s="31"/>
      <c r="AB97" s="31"/>
      <c r="AC97" s="31"/>
      <c r="AD97" s="31"/>
      <c r="AE97" s="31"/>
      <c r="AF97" s="31"/>
      <c r="AG97" s="31"/>
      <c r="AH97" s="31"/>
      <c r="AI97" s="31"/>
      <c r="AJ97" s="31"/>
      <c r="AK97" s="31"/>
      <c r="AL97" s="31"/>
      <c r="AM97" s="31"/>
      <c r="AN97" s="31"/>
      <c r="AO97" s="34"/>
      <c r="AP97" s="34"/>
      <c r="AQ97" s="32"/>
      <c r="AR97" s="32"/>
      <c r="AS97" s="32"/>
      <c r="AT97" s="32"/>
      <c r="AU97" s="32"/>
      <c r="AV97" s="32"/>
      <c r="AW97" s="32"/>
      <c r="AX97" s="32"/>
      <c r="AY97" s="32"/>
      <c r="AZ97" s="32"/>
    </row>
  </sheetData>
  <sheetProtection password="D1DD" sheet="1" objects="1" scenarios="1" autoFilter="0"/>
  <autoFilter ref="B1:B97"/>
  <mergeCells count="5">
    <mergeCell ref="A1:A2"/>
    <mergeCell ref="B1:B2"/>
    <mergeCell ref="C1:C2"/>
    <mergeCell ref="D1:D2"/>
    <mergeCell ref="E1:G1"/>
  </mergeCells>
  <conditionalFormatting sqref="B7">
    <cfRule type="colorScale" priority="16">
      <colorScale>
        <cfvo type="min"/>
        <cfvo type="percentile" val="50"/>
        <cfvo type="max"/>
        <color rgb="FFF8696B"/>
        <color rgb="FFFFEB84"/>
        <color rgb="FF63BE7B"/>
      </colorScale>
    </cfRule>
  </conditionalFormatting>
  <conditionalFormatting sqref="B5">
    <cfRule type="containsText" dxfId="33" priority="15" operator="containsText" text="2">
      <formula>NOT(ISERROR(SEARCH("2",B5)))</formula>
    </cfRule>
  </conditionalFormatting>
  <conditionalFormatting sqref="B1:B51 B53:B1048576">
    <cfRule type="containsText" dxfId="32" priority="8" operator="containsText" text="5">
      <formula>NOT(ISERROR(SEARCH("5",B1)))</formula>
    </cfRule>
    <cfRule type="containsText" dxfId="31" priority="9" operator="containsText" text="4">
      <formula>NOT(ISERROR(SEARCH("4",B1)))</formula>
    </cfRule>
    <cfRule type="containsText" dxfId="30" priority="10" operator="containsText" text="4'[prioritized-approach-tool-mastercard-action-plan-editable.xlsx]Prioritized Approach Milestones'!$C$92">
      <formula>NOT(ISERROR(SEARCH("4'[prioritized-approach-tool-mastercard-action-plan-editable.xlsx]Prioritized Approach Milestones'!$C$92",B1)))</formula>
    </cfRule>
    <cfRule type="containsText" dxfId="29" priority="11" operator="containsText" text="3">
      <formula>NOT(ISERROR(SEARCH("3",B1)))</formula>
    </cfRule>
    <cfRule type="containsText" dxfId="28" priority="12" operator="containsText" text="2">
      <formula>NOT(ISERROR(SEARCH("2",B1)))</formula>
    </cfRule>
    <cfRule type="containsText" dxfId="27" priority="13" operator="containsText" text="1">
      <formula>NOT(ISERROR(SEARCH("1",B1)))</formula>
    </cfRule>
    <cfRule type="containsText" dxfId="26" priority="14" operator="containsText" text="6">
      <formula>NOT(ISERROR(SEARCH("6",B1)))</formula>
    </cfRule>
  </conditionalFormatting>
  <conditionalFormatting sqref="B52">
    <cfRule type="containsText" dxfId="25" priority="1" operator="containsText" text="5">
      <formula>NOT(ISERROR(SEARCH("5",B52)))</formula>
    </cfRule>
    <cfRule type="containsText" dxfId="24" priority="2" operator="containsText" text="4">
      <formula>NOT(ISERROR(SEARCH("4",B52)))</formula>
    </cfRule>
    <cfRule type="containsText" dxfId="23" priority="3" operator="containsText" text="4'[prioritized-approach-tool-mastercard-action-plan-editable.xlsx]Prioritized Approach Milestones'!$C$92">
      <formula>NOT(ISERROR(SEARCH("4'[prioritized-approach-tool-mastercard-action-plan-editable.xlsx]Prioritized Approach Milestones'!$C$92",B52)))</formula>
    </cfRule>
    <cfRule type="containsText" dxfId="22" priority="4" operator="containsText" text="3">
      <formula>NOT(ISERROR(SEARCH("3",B52)))</formula>
    </cfRule>
    <cfRule type="containsText" dxfId="21" priority="5" operator="containsText" text="2">
      <formula>NOT(ISERROR(SEARCH("2",B52)))</formula>
    </cfRule>
    <cfRule type="containsText" dxfId="20" priority="6" operator="containsText" text="1">
      <formula>NOT(ISERROR(SEARCH("1",B52)))</formula>
    </cfRule>
    <cfRule type="containsText" dxfId="19" priority="7" operator="containsText" text="6">
      <formula>NOT(ISERROR(SEARCH("6",B52)))</formula>
    </cfRule>
  </conditionalFormatting>
  <dataValidations count="5">
    <dataValidation type="list" allowBlank="1" showInputMessage="1" showErrorMessage="1" sqref="C3:C95">
      <formula1>"Yes, No, N/A"</formula1>
    </dataValidation>
    <dataValidation type="list" allowBlank="1" showInputMessage="1" showErrorMessage="1" sqref="E3:E4">
      <formula1>"Planning, Implementation In Progress, Implemented But Not Validated"</formula1>
    </dataValidation>
    <dataValidation type="custom" allowBlank="1" showInputMessage="1" showErrorMessage="1" error="You can only complete this field if the requirement status is Not Applicable (N/A)." sqref="D5:D95">
      <formula1>IF(C5="N/A",TRUE)</formula1>
    </dataValidation>
    <dataValidation type="date" operator="greaterThan" allowBlank="1" showInputMessage="1" showErrorMessage="1" errorTitle="Milestone Completion Date" error="You can only enter a date greater than 1 January 2018." sqref="F5:F95">
      <formula1>43101</formula1>
    </dataValidation>
    <dataValidation type="list" allowBlank="1" showInputMessage="1" showErrorMessage="1" error="You can only complete this field if the requirement status is &quot;No.&quot;" sqref="E5:E95">
      <formula1>IF(C5="No",Implementation_Stage_List1,"")</formula1>
    </dataValidation>
  </dataValidations>
  <pageMargins left="0.7" right="0.7" top="0.75" bottom="0.75" header="0.3" footer="0.3"/>
  <pageSetup scale="66" orientation="portrait" r:id="rId1"/>
  <headerFooter>
    <oddFooter>&amp;LMastercard&amp;RPrioritized Approach for PCI 3DS v.1</oddFooter>
  </headerFooter>
  <colBreaks count="1" manualBreakCount="1">
    <brk id="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08"/>
  <sheetViews>
    <sheetView zoomScaleNormal="100" workbookViewId="0">
      <pane ySplit="2" topLeftCell="A3" activePane="bottomLeft" state="frozen"/>
      <selection pane="bottomLeft" activeCell="C5" sqref="C5"/>
    </sheetView>
  </sheetViews>
  <sheetFormatPr defaultColWidth="8.85546875" defaultRowHeight="15"/>
  <cols>
    <col min="1" max="1" width="74.42578125" style="25" customWidth="1"/>
    <col min="2" max="2" width="12.7109375" style="26" customWidth="1"/>
    <col min="3" max="3" width="20.85546875" style="35" customWidth="1"/>
    <col min="4" max="4" width="27.42578125" style="35" customWidth="1"/>
    <col min="5" max="5" width="26.42578125" style="36" customWidth="1"/>
    <col min="6" max="6" width="20.7109375" style="37" customWidth="1"/>
    <col min="7" max="7" width="22.7109375" style="38" customWidth="1"/>
    <col min="8" max="8" width="13" style="39" customWidth="1"/>
    <col min="9" max="19" width="8.85546875" style="39"/>
    <col min="20" max="20" width="0" style="39" hidden="1" customWidth="1"/>
    <col min="21" max="26" width="8.85546875" style="39"/>
    <col min="27" max="40" width="8.85546875" style="40"/>
    <col min="41" max="42" width="27.28515625" style="41" customWidth="1"/>
    <col min="43" max="52" width="8.85546875" style="41"/>
    <col min="53" max="16384" width="8.85546875" style="33"/>
  </cols>
  <sheetData>
    <row r="1" spans="1:52" s="2" customFormat="1" ht="54" customHeight="1">
      <c r="A1" s="187" t="s">
        <v>123</v>
      </c>
      <c r="B1" s="197" t="s">
        <v>14</v>
      </c>
      <c r="C1" s="191" t="s">
        <v>26</v>
      </c>
      <c r="D1" s="193" t="s">
        <v>27</v>
      </c>
      <c r="E1" s="193" t="s">
        <v>28</v>
      </c>
      <c r="F1" s="193"/>
      <c r="G1" s="195"/>
      <c r="H1" s="1"/>
      <c r="I1" s="1"/>
      <c r="J1" s="1"/>
      <c r="K1" s="1"/>
      <c r="L1" s="1"/>
      <c r="M1" s="1"/>
      <c r="N1" s="1"/>
      <c r="O1" s="1"/>
      <c r="P1" s="1"/>
      <c r="Q1" s="1"/>
      <c r="R1" s="1"/>
      <c r="S1" s="1"/>
      <c r="T1" s="1"/>
      <c r="U1" s="1"/>
      <c r="V1" s="1"/>
      <c r="W1" s="1"/>
      <c r="X1" s="1"/>
      <c r="Y1" s="1"/>
      <c r="Z1" s="1"/>
      <c r="AO1" s="3"/>
      <c r="AP1" s="3"/>
      <c r="AQ1" s="1"/>
      <c r="AR1" s="1"/>
      <c r="AS1" s="1"/>
      <c r="AT1" s="1"/>
      <c r="AU1" s="1"/>
      <c r="AV1" s="1"/>
      <c r="AW1" s="1"/>
      <c r="AX1" s="1"/>
      <c r="AY1" s="1"/>
      <c r="AZ1" s="1"/>
    </row>
    <row r="2" spans="1:52" s="2" customFormat="1" ht="38.25">
      <c r="A2" s="196"/>
      <c r="B2" s="198"/>
      <c r="C2" s="199"/>
      <c r="D2" s="200"/>
      <c r="E2" s="130" t="s">
        <v>29</v>
      </c>
      <c r="F2" s="85" t="s">
        <v>17</v>
      </c>
      <c r="G2" s="86" t="s">
        <v>30</v>
      </c>
      <c r="H2" s="1"/>
      <c r="I2" s="1"/>
      <c r="J2" s="1"/>
      <c r="K2" s="1"/>
      <c r="L2" s="1"/>
      <c r="M2" s="1"/>
      <c r="N2" s="1"/>
      <c r="O2" s="1"/>
      <c r="P2" s="1"/>
      <c r="Q2" s="1"/>
      <c r="R2" s="1"/>
      <c r="S2" s="1"/>
      <c r="T2" s="1"/>
      <c r="U2" s="1"/>
      <c r="V2" s="1"/>
      <c r="W2" s="1"/>
      <c r="X2" s="1"/>
      <c r="Y2" s="1"/>
      <c r="Z2" s="1"/>
      <c r="AO2" s="4"/>
      <c r="AP2" s="4"/>
      <c r="AQ2" s="1"/>
      <c r="AR2" s="1"/>
      <c r="AS2" s="1"/>
      <c r="AT2" s="1"/>
      <c r="AU2" s="1"/>
      <c r="AV2" s="1"/>
      <c r="AW2" s="1"/>
      <c r="AX2" s="1"/>
      <c r="AY2" s="1"/>
      <c r="AZ2" s="1"/>
    </row>
    <row r="3" spans="1:52" s="9" customFormat="1" ht="14.25">
      <c r="A3" s="5" t="s">
        <v>124</v>
      </c>
      <c r="B3" s="45"/>
      <c r="C3" s="110"/>
      <c r="D3" s="110"/>
      <c r="E3" s="114"/>
      <c r="F3" s="120"/>
      <c r="G3" s="123"/>
      <c r="H3" s="6"/>
      <c r="I3" s="6"/>
      <c r="J3" s="6"/>
      <c r="K3" s="6"/>
      <c r="L3" s="6"/>
      <c r="M3" s="6"/>
      <c r="N3" s="6"/>
      <c r="O3" s="6"/>
      <c r="P3" s="6"/>
      <c r="Q3" s="6"/>
      <c r="R3" s="6"/>
      <c r="S3" s="6"/>
      <c r="T3" s="6" t="s">
        <v>257</v>
      </c>
      <c r="U3" s="6"/>
      <c r="V3" s="6"/>
      <c r="W3" s="6"/>
      <c r="X3" s="6"/>
      <c r="Y3" s="6"/>
      <c r="Z3" s="6"/>
      <c r="AA3" s="7"/>
      <c r="AB3" s="7"/>
      <c r="AC3" s="7"/>
      <c r="AD3" s="7"/>
      <c r="AE3" s="7"/>
      <c r="AF3" s="7"/>
      <c r="AG3" s="7"/>
      <c r="AH3" s="7"/>
      <c r="AI3" s="7"/>
      <c r="AJ3" s="7"/>
      <c r="AK3" s="7"/>
      <c r="AL3" s="7"/>
      <c r="AM3" s="7"/>
      <c r="AN3" s="7"/>
      <c r="AO3" s="8"/>
      <c r="AP3" s="8"/>
      <c r="AQ3" s="6"/>
      <c r="AR3" s="6"/>
      <c r="AS3" s="6"/>
      <c r="AT3" s="6"/>
      <c r="AU3" s="6"/>
      <c r="AV3" s="6"/>
      <c r="AW3" s="6"/>
      <c r="AX3" s="6"/>
      <c r="AY3" s="6"/>
      <c r="AZ3" s="6"/>
    </row>
    <row r="4" spans="1:52" s="9" customFormat="1" ht="15" customHeight="1">
      <c r="A4" s="42" t="s">
        <v>125</v>
      </c>
      <c r="B4" s="45"/>
      <c r="C4" s="110"/>
      <c r="D4" s="110"/>
      <c r="E4" s="114"/>
      <c r="F4" s="120"/>
      <c r="G4" s="123"/>
      <c r="H4" s="6"/>
      <c r="I4" s="6"/>
      <c r="J4" s="6"/>
      <c r="K4" s="6"/>
      <c r="L4" s="6"/>
      <c r="M4" s="6"/>
      <c r="N4" s="6"/>
      <c r="O4" s="6"/>
      <c r="P4" s="6"/>
      <c r="Q4" s="6"/>
      <c r="R4" s="6"/>
      <c r="S4" s="6"/>
      <c r="T4" s="6" t="s">
        <v>258</v>
      </c>
      <c r="U4" s="6"/>
      <c r="V4" s="6"/>
      <c r="W4" s="6"/>
      <c r="X4" s="6"/>
      <c r="Y4" s="6"/>
      <c r="Z4" s="6"/>
      <c r="AA4" s="7"/>
      <c r="AB4" s="7"/>
      <c r="AC4" s="7"/>
      <c r="AD4" s="7"/>
      <c r="AE4" s="7"/>
      <c r="AF4" s="7"/>
      <c r="AG4" s="7"/>
      <c r="AH4" s="7"/>
      <c r="AI4" s="7"/>
      <c r="AJ4" s="7"/>
      <c r="AK4" s="7"/>
      <c r="AL4" s="7"/>
      <c r="AM4" s="7"/>
      <c r="AN4" s="7"/>
      <c r="AO4" s="8"/>
      <c r="AP4" s="8"/>
      <c r="AQ4" s="6"/>
      <c r="AR4" s="6"/>
      <c r="AS4" s="6"/>
      <c r="AT4" s="6"/>
      <c r="AU4" s="6"/>
      <c r="AV4" s="6"/>
      <c r="AW4" s="6"/>
      <c r="AX4" s="6"/>
      <c r="AY4" s="6"/>
      <c r="AZ4" s="6"/>
    </row>
    <row r="5" spans="1:52" s="9" customFormat="1" ht="24">
      <c r="A5" s="10" t="s">
        <v>126</v>
      </c>
      <c r="B5" s="74">
        <v>2</v>
      </c>
      <c r="C5" s="166"/>
      <c r="D5" s="112"/>
      <c r="E5" s="118"/>
      <c r="F5" s="121"/>
      <c r="G5" s="141"/>
      <c r="H5" s="6"/>
      <c r="I5" s="6"/>
      <c r="J5" s="6"/>
      <c r="K5" s="6"/>
      <c r="L5" s="6"/>
      <c r="M5" s="6"/>
      <c r="N5" s="6"/>
      <c r="O5" s="6"/>
      <c r="P5" s="6"/>
      <c r="Q5" s="6"/>
      <c r="R5" s="6"/>
      <c r="S5" s="6"/>
      <c r="T5" s="6" t="s">
        <v>259</v>
      </c>
      <c r="U5" s="6"/>
      <c r="V5" s="6"/>
      <c r="W5" s="6"/>
      <c r="X5" s="6"/>
      <c r="Y5" s="6"/>
      <c r="Z5" s="6"/>
      <c r="AA5" s="7"/>
      <c r="AB5" s="7"/>
      <c r="AC5" s="7"/>
      <c r="AD5" s="7"/>
      <c r="AE5" s="7"/>
      <c r="AF5" s="7"/>
      <c r="AG5" s="7"/>
      <c r="AH5" s="7"/>
      <c r="AI5" s="7"/>
      <c r="AJ5" s="7"/>
      <c r="AK5" s="7"/>
      <c r="AL5" s="7"/>
      <c r="AM5" s="7"/>
      <c r="AN5" s="7"/>
      <c r="AO5" s="8"/>
      <c r="AP5" s="8"/>
      <c r="AQ5" s="6"/>
      <c r="AR5" s="6"/>
      <c r="AS5" s="6"/>
      <c r="AT5" s="6"/>
      <c r="AU5" s="6"/>
      <c r="AV5" s="6"/>
      <c r="AW5" s="6"/>
      <c r="AX5" s="6"/>
      <c r="AY5" s="6"/>
      <c r="AZ5" s="6"/>
    </row>
    <row r="6" spans="1:52" s="9" customFormat="1" ht="24">
      <c r="A6" s="10" t="s">
        <v>127</v>
      </c>
      <c r="B6" s="74">
        <v>2</v>
      </c>
      <c r="C6" s="166"/>
      <c r="D6" s="111"/>
      <c r="E6" s="112"/>
      <c r="F6" s="121"/>
      <c r="G6" s="122"/>
      <c r="H6" s="6"/>
      <c r="I6" s="6"/>
      <c r="J6" s="6"/>
      <c r="K6" s="6"/>
      <c r="L6" s="6"/>
      <c r="M6" s="6"/>
      <c r="N6" s="6"/>
      <c r="O6" s="6"/>
      <c r="P6" s="6"/>
      <c r="Q6" s="6"/>
      <c r="R6" s="6"/>
      <c r="S6" s="6"/>
      <c r="T6" s="6"/>
      <c r="U6" s="6"/>
      <c r="V6" s="6"/>
      <c r="W6" s="6"/>
      <c r="X6" s="6"/>
      <c r="Y6" s="6"/>
      <c r="Z6" s="6"/>
      <c r="AA6" s="7"/>
      <c r="AB6" s="7"/>
      <c r="AC6" s="7"/>
      <c r="AD6" s="7"/>
      <c r="AE6" s="7"/>
      <c r="AF6" s="7"/>
      <c r="AG6" s="7"/>
      <c r="AH6" s="7"/>
      <c r="AI6" s="7"/>
      <c r="AJ6" s="7"/>
      <c r="AK6" s="7"/>
      <c r="AL6" s="7"/>
      <c r="AM6" s="7"/>
      <c r="AN6" s="7"/>
      <c r="AO6" s="8"/>
      <c r="AP6" s="8"/>
      <c r="AQ6" s="6"/>
      <c r="AR6" s="6"/>
      <c r="AS6" s="6"/>
      <c r="AT6" s="6"/>
      <c r="AU6" s="6"/>
      <c r="AV6" s="6"/>
      <c r="AW6" s="6"/>
      <c r="AX6" s="6"/>
      <c r="AY6" s="6"/>
      <c r="AZ6" s="6"/>
    </row>
    <row r="7" spans="1:52" s="9" customFormat="1" ht="14.25">
      <c r="A7" s="10" t="s">
        <v>128</v>
      </c>
      <c r="B7" s="61">
        <v>4</v>
      </c>
      <c r="C7" s="111"/>
      <c r="D7" s="111"/>
      <c r="E7" s="112"/>
      <c r="F7" s="121"/>
      <c r="G7" s="122"/>
      <c r="H7" s="6"/>
      <c r="I7" s="6"/>
      <c r="J7" s="6"/>
      <c r="K7" s="6"/>
      <c r="L7" s="6"/>
      <c r="M7" s="6"/>
      <c r="N7" s="6"/>
      <c r="O7" s="6"/>
      <c r="P7" s="6"/>
      <c r="Q7" s="6"/>
      <c r="R7" s="6"/>
      <c r="S7" s="6"/>
      <c r="T7" s="6"/>
      <c r="U7" s="6"/>
      <c r="V7" s="6"/>
      <c r="W7" s="6"/>
      <c r="X7" s="6"/>
      <c r="Y7" s="6"/>
      <c r="Z7" s="6"/>
      <c r="AA7" s="7"/>
      <c r="AB7" s="7"/>
      <c r="AC7" s="7"/>
      <c r="AD7" s="7"/>
      <c r="AE7" s="7"/>
      <c r="AF7" s="7"/>
      <c r="AG7" s="7"/>
      <c r="AH7" s="7"/>
      <c r="AI7" s="7"/>
      <c r="AJ7" s="7"/>
      <c r="AK7" s="7"/>
      <c r="AL7" s="7"/>
      <c r="AM7" s="7"/>
      <c r="AN7" s="7"/>
      <c r="AO7" s="8"/>
      <c r="AP7" s="8"/>
      <c r="AQ7" s="6"/>
      <c r="AR7" s="6"/>
      <c r="AS7" s="6"/>
      <c r="AT7" s="6"/>
      <c r="AU7" s="6"/>
      <c r="AV7" s="6"/>
      <c r="AW7" s="6"/>
      <c r="AX7" s="6"/>
      <c r="AY7" s="6"/>
      <c r="AZ7" s="6"/>
    </row>
    <row r="8" spans="1:52" s="9" customFormat="1">
      <c r="A8" s="49" t="s">
        <v>129</v>
      </c>
      <c r="B8" s="20"/>
      <c r="C8" s="110"/>
      <c r="D8" s="110"/>
      <c r="E8" s="110"/>
      <c r="F8" s="120"/>
      <c r="G8" s="123"/>
      <c r="H8" s="6"/>
      <c r="I8" s="6"/>
      <c r="J8" s="6"/>
      <c r="K8" s="6"/>
      <c r="L8" s="6"/>
      <c r="M8" s="6"/>
      <c r="N8" s="6"/>
      <c r="O8" s="6"/>
      <c r="P8" s="6"/>
      <c r="Q8" s="6"/>
      <c r="R8" s="6"/>
      <c r="S8" s="6"/>
      <c r="T8" s="6"/>
      <c r="U8" s="6"/>
      <c r="V8" s="6"/>
      <c r="W8" s="6"/>
      <c r="X8" s="6"/>
      <c r="Y8" s="6"/>
      <c r="Z8" s="6"/>
      <c r="AA8" s="7"/>
      <c r="AB8" s="7"/>
      <c r="AC8" s="7"/>
      <c r="AD8" s="7"/>
      <c r="AE8" s="7"/>
      <c r="AF8" s="7"/>
      <c r="AG8" s="7"/>
      <c r="AH8" s="7"/>
      <c r="AI8" s="7"/>
      <c r="AJ8" s="7"/>
      <c r="AK8" s="7"/>
      <c r="AL8" s="7"/>
      <c r="AM8" s="7"/>
      <c r="AN8" s="7"/>
      <c r="AO8" s="8"/>
      <c r="AP8" s="8"/>
      <c r="AQ8" s="6"/>
      <c r="AR8" s="6"/>
      <c r="AS8" s="6"/>
      <c r="AT8" s="6"/>
      <c r="AU8" s="6"/>
      <c r="AV8" s="6"/>
      <c r="AW8" s="6"/>
      <c r="AX8" s="6"/>
      <c r="AY8" s="6"/>
      <c r="AZ8" s="6"/>
    </row>
    <row r="9" spans="1:52" s="9" customFormat="1" ht="14.25">
      <c r="A9" s="10" t="s">
        <v>130</v>
      </c>
      <c r="B9" s="20"/>
      <c r="C9" s="110"/>
      <c r="D9" s="110"/>
      <c r="E9" s="110"/>
      <c r="F9" s="120"/>
      <c r="G9" s="123"/>
      <c r="H9" s="6"/>
      <c r="I9" s="6"/>
      <c r="J9" s="6"/>
      <c r="K9" s="6"/>
      <c r="L9" s="6"/>
      <c r="M9" s="6"/>
      <c r="N9" s="6"/>
      <c r="O9" s="6"/>
      <c r="P9" s="6"/>
      <c r="Q9" s="6"/>
      <c r="R9" s="6"/>
      <c r="S9" s="6"/>
      <c r="T9" s="6"/>
      <c r="U9" s="6"/>
      <c r="V9" s="6"/>
      <c r="W9" s="6"/>
      <c r="X9" s="6"/>
      <c r="Y9" s="6"/>
      <c r="Z9" s="6"/>
      <c r="AA9" s="7"/>
      <c r="AB9" s="7"/>
      <c r="AC9" s="7"/>
      <c r="AD9" s="7"/>
      <c r="AE9" s="7"/>
      <c r="AF9" s="7"/>
      <c r="AG9" s="7"/>
      <c r="AH9" s="7"/>
      <c r="AI9" s="7"/>
      <c r="AJ9" s="7"/>
      <c r="AK9" s="7"/>
      <c r="AL9" s="7"/>
      <c r="AM9" s="7"/>
      <c r="AN9" s="7"/>
      <c r="AO9" s="8"/>
      <c r="AP9" s="8"/>
      <c r="AQ9" s="6"/>
      <c r="AR9" s="6"/>
      <c r="AS9" s="6"/>
      <c r="AT9" s="6"/>
      <c r="AU9" s="6"/>
      <c r="AV9" s="6"/>
      <c r="AW9" s="6"/>
      <c r="AX9" s="6"/>
      <c r="AY9" s="6"/>
      <c r="AZ9" s="6"/>
    </row>
    <row r="10" spans="1:52" s="9" customFormat="1" ht="14.25">
      <c r="A10" s="10" t="s">
        <v>131</v>
      </c>
      <c r="B10" s="11">
        <v>6</v>
      </c>
      <c r="C10" s="111"/>
      <c r="D10" s="111"/>
      <c r="E10" s="112"/>
      <c r="F10" s="121"/>
      <c r="G10" s="122"/>
      <c r="H10" s="6"/>
      <c r="I10" s="6"/>
      <c r="J10" s="6"/>
      <c r="K10" s="6"/>
      <c r="L10" s="6"/>
      <c r="M10" s="6"/>
      <c r="N10" s="6"/>
      <c r="O10" s="6"/>
      <c r="P10" s="6"/>
      <c r="Q10" s="6"/>
      <c r="R10" s="6"/>
      <c r="S10" s="6"/>
      <c r="T10" s="6"/>
      <c r="U10" s="6"/>
      <c r="V10" s="6"/>
      <c r="W10" s="6"/>
      <c r="X10" s="6"/>
      <c r="Y10" s="6"/>
      <c r="Z10" s="6"/>
      <c r="AA10" s="7"/>
      <c r="AB10" s="7"/>
      <c r="AC10" s="7"/>
      <c r="AD10" s="7"/>
      <c r="AE10" s="7"/>
      <c r="AF10" s="7"/>
      <c r="AG10" s="7"/>
      <c r="AH10" s="7"/>
      <c r="AI10" s="7"/>
      <c r="AJ10" s="7"/>
      <c r="AK10" s="7"/>
      <c r="AL10" s="7"/>
      <c r="AM10" s="7"/>
      <c r="AN10" s="7"/>
      <c r="AO10" s="8"/>
      <c r="AP10" s="8"/>
      <c r="AQ10" s="6"/>
      <c r="AR10" s="6"/>
      <c r="AS10" s="6"/>
      <c r="AT10" s="6"/>
      <c r="AU10" s="6"/>
      <c r="AV10" s="6"/>
      <c r="AW10" s="6"/>
      <c r="AX10" s="6"/>
      <c r="AY10" s="6"/>
      <c r="AZ10" s="6"/>
    </row>
    <row r="11" spans="1:52" s="9" customFormat="1" ht="24">
      <c r="A11" s="13" t="s">
        <v>132</v>
      </c>
      <c r="B11" s="61">
        <v>4</v>
      </c>
      <c r="C11" s="111"/>
      <c r="D11" s="112"/>
      <c r="E11" s="112"/>
      <c r="F11" s="121"/>
      <c r="G11" s="122"/>
      <c r="H11" s="6"/>
      <c r="I11" s="6"/>
      <c r="J11" s="6"/>
      <c r="K11" s="6"/>
      <c r="L11" s="6"/>
      <c r="M11" s="6"/>
      <c r="N11" s="6"/>
      <c r="O11" s="6"/>
      <c r="P11" s="6"/>
      <c r="Q11" s="6"/>
      <c r="R11" s="6"/>
      <c r="S11" s="6"/>
      <c r="T11" s="6"/>
      <c r="U11" s="6"/>
      <c r="V11" s="6"/>
      <c r="W11" s="6"/>
      <c r="X11" s="6"/>
      <c r="Y11" s="6"/>
      <c r="Z11" s="6"/>
      <c r="AA11" s="7"/>
      <c r="AB11" s="7"/>
      <c r="AC11" s="7"/>
      <c r="AD11" s="7"/>
      <c r="AE11" s="7"/>
      <c r="AF11" s="7"/>
      <c r="AG11" s="7"/>
      <c r="AH11" s="7"/>
      <c r="AI11" s="7"/>
      <c r="AJ11" s="7"/>
      <c r="AK11" s="7"/>
      <c r="AL11" s="7"/>
      <c r="AM11" s="7"/>
      <c r="AN11" s="7"/>
      <c r="AO11" s="8"/>
      <c r="AP11" s="8"/>
      <c r="AQ11" s="6"/>
      <c r="AR11" s="6"/>
      <c r="AS11" s="6"/>
      <c r="AT11" s="6"/>
      <c r="AU11" s="6"/>
      <c r="AV11" s="6"/>
      <c r="AW11" s="6"/>
      <c r="AX11" s="6"/>
      <c r="AY11" s="6"/>
      <c r="AZ11" s="6"/>
    </row>
    <row r="12" spans="1:52" s="9" customFormat="1" ht="14.25">
      <c r="A12" s="10" t="s">
        <v>133</v>
      </c>
      <c r="B12" s="83">
        <v>4</v>
      </c>
      <c r="C12" s="111"/>
      <c r="D12" s="112"/>
      <c r="E12" s="112"/>
      <c r="F12" s="121"/>
      <c r="G12" s="122"/>
      <c r="H12" s="6"/>
      <c r="I12" s="6"/>
      <c r="J12" s="6"/>
      <c r="K12" s="6"/>
      <c r="L12" s="6"/>
      <c r="M12" s="6"/>
      <c r="N12" s="6"/>
      <c r="O12" s="6"/>
      <c r="P12" s="6"/>
      <c r="Q12" s="6"/>
      <c r="R12" s="6"/>
      <c r="S12" s="6"/>
      <c r="T12" s="6"/>
      <c r="U12" s="6"/>
      <c r="V12" s="6"/>
      <c r="W12" s="6"/>
      <c r="X12" s="6"/>
      <c r="Y12" s="6"/>
      <c r="Z12" s="6"/>
      <c r="AA12" s="7"/>
      <c r="AB12" s="7"/>
      <c r="AC12" s="7"/>
      <c r="AD12" s="7"/>
      <c r="AE12" s="7"/>
      <c r="AF12" s="7"/>
      <c r="AG12" s="7"/>
      <c r="AH12" s="7"/>
      <c r="AI12" s="7"/>
      <c r="AJ12" s="7"/>
      <c r="AK12" s="7"/>
      <c r="AL12" s="7"/>
      <c r="AM12" s="7"/>
      <c r="AN12" s="7"/>
      <c r="AO12" s="8"/>
      <c r="AP12" s="8"/>
      <c r="AQ12" s="6"/>
      <c r="AR12" s="6"/>
      <c r="AS12" s="6"/>
      <c r="AT12" s="6"/>
      <c r="AU12" s="6"/>
      <c r="AV12" s="6"/>
      <c r="AW12" s="6"/>
      <c r="AX12" s="6"/>
      <c r="AY12" s="6"/>
      <c r="AZ12" s="6"/>
    </row>
    <row r="13" spans="1:52" s="9" customFormat="1" ht="14.25">
      <c r="A13" s="10" t="s">
        <v>134</v>
      </c>
      <c r="B13" s="20"/>
      <c r="C13" s="110"/>
      <c r="D13" s="110"/>
      <c r="E13" s="119"/>
      <c r="F13" s="120"/>
      <c r="G13" s="142"/>
      <c r="H13" s="6"/>
      <c r="I13" s="6"/>
      <c r="J13" s="6"/>
      <c r="K13" s="6"/>
      <c r="L13" s="6"/>
      <c r="M13" s="6"/>
      <c r="N13" s="6"/>
      <c r="O13" s="6"/>
      <c r="P13" s="6"/>
      <c r="Q13" s="6"/>
      <c r="R13" s="6"/>
      <c r="S13" s="6"/>
      <c r="T13" s="6"/>
      <c r="U13" s="6"/>
      <c r="V13" s="6"/>
      <c r="W13" s="6"/>
      <c r="X13" s="6"/>
      <c r="Y13" s="6"/>
      <c r="Z13" s="6"/>
      <c r="AA13" s="7"/>
      <c r="AB13" s="7"/>
      <c r="AC13" s="7"/>
      <c r="AD13" s="7"/>
      <c r="AE13" s="7"/>
      <c r="AF13" s="7"/>
      <c r="AG13" s="7"/>
      <c r="AH13" s="7"/>
      <c r="AI13" s="7"/>
      <c r="AJ13" s="7"/>
      <c r="AK13" s="7"/>
      <c r="AL13" s="7"/>
      <c r="AM13" s="7"/>
      <c r="AN13" s="7"/>
      <c r="AO13" s="8"/>
      <c r="AP13" s="8"/>
      <c r="AQ13" s="6"/>
      <c r="AR13" s="6"/>
      <c r="AS13" s="6"/>
      <c r="AT13" s="6"/>
      <c r="AU13" s="6"/>
      <c r="AV13" s="6"/>
      <c r="AW13" s="6"/>
      <c r="AX13" s="6"/>
      <c r="AY13" s="6"/>
      <c r="AZ13" s="6"/>
    </row>
    <row r="14" spans="1:52" s="9" customFormat="1" ht="14.25">
      <c r="A14" s="13" t="s">
        <v>135</v>
      </c>
      <c r="B14" s="46" t="s">
        <v>216</v>
      </c>
      <c r="C14" s="112"/>
      <c r="D14" s="112"/>
      <c r="E14" s="112"/>
      <c r="F14" s="121"/>
      <c r="G14" s="122"/>
      <c r="H14" s="6"/>
      <c r="I14" s="6"/>
      <c r="J14" s="6"/>
      <c r="K14" s="6"/>
      <c r="L14" s="6"/>
      <c r="M14" s="6"/>
      <c r="N14" s="6"/>
      <c r="O14" s="6"/>
      <c r="P14" s="6"/>
      <c r="Q14" s="6"/>
      <c r="R14" s="6"/>
      <c r="S14" s="6"/>
      <c r="T14" s="6"/>
      <c r="U14" s="6"/>
      <c r="V14" s="6"/>
      <c r="W14" s="6"/>
      <c r="X14" s="6"/>
      <c r="Y14" s="6"/>
      <c r="Z14" s="6"/>
      <c r="AA14" s="7"/>
      <c r="AB14" s="7"/>
      <c r="AC14" s="7"/>
      <c r="AD14" s="7"/>
      <c r="AE14" s="7"/>
      <c r="AF14" s="7"/>
      <c r="AG14" s="7"/>
      <c r="AH14" s="7"/>
      <c r="AI14" s="7"/>
      <c r="AJ14" s="7"/>
      <c r="AK14" s="7"/>
      <c r="AL14" s="7"/>
      <c r="AM14" s="7"/>
      <c r="AN14" s="7"/>
      <c r="AO14" s="8"/>
      <c r="AP14" s="8"/>
      <c r="AQ14" s="6"/>
      <c r="AR14" s="6"/>
      <c r="AS14" s="6"/>
      <c r="AT14" s="6"/>
      <c r="AU14" s="6"/>
      <c r="AV14" s="6"/>
      <c r="AW14" s="6"/>
      <c r="AX14" s="6"/>
      <c r="AY14" s="6"/>
      <c r="AZ14" s="6"/>
    </row>
    <row r="15" spans="1:52" s="9" customFormat="1" ht="24">
      <c r="A15" s="10" t="s">
        <v>136</v>
      </c>
      <c r="B15" s="46" t="s">
        <v>216</v>
      </c>
      <c r="C15" s="112"/>
      <c r="D15" s="112"/>
      <c r="E15" s="112"/>
      <c r="F15" s="121"/>
      <c r="G15" s="122"/>
      <c r="H15" s="6"/>
      <c r="I15" s="6"/>
      <c r="J15" s="6"/>
      <c r="K15" s="6"/>
      <c r="L15" s="6"/>
      <c r="M15" s="6"/>
      <c r="N15" s="6"/>
      <c r="O15" s="6"/>
      <c r="P15" s="6"/>
      <c r="Q15" s="6"/>
      <c r="R15" s="6"/>
      <c r="S15" s="6"/>
      <c r="T15" s="6"/>
      <c r="U15" s="6"/>
      <c r="V15" s="6"/>
      <c r="W15" s="6"/>
      <c r="X15" s="6"/>
      <c r="Y15" s="6"/>
      <c r="Z15" s="6"/>
      <c r="AA15" s="7"/>
      <c r="AB15" s="7"/>
      <c r="AC15" s="7"/>
      <c r="AD15" s="7"/>
      <c r="AE15" s="7"/>
      <c r="AF15" s="7"/>
      <c r="AG15" s="7"/>
      <c r="AH15" s="7"/>
      <c r="AI15" s="7"/>
      <c r="AJ15" s="7"/>
      <c r="AK15" s="7"/>
      <c r="AL15" s="7"/>
      <c r="AM15" s="7"/>
      <c r="AN15" s="7"/>
      <c r="AO15" s="8"/>
      <c r="AP15" s="8"/>
      <c r="AQ15" s="6"/>
      <c r="AR15" s="6"/>
      <c r="AS15" s="6"/>
      <c r="AT15" s="6"/>
      <c r="AU15" s="6"/>
      <c r="AV15" s="6"/>
      <c r="AW15" s="6"/>
      <c r="AX15" s="6"/>
      <c r="AY15" s="6"/>
      <c r="AZ15" s="6"/>
    </row>
    <row r="16" spans="1:52" s="9" customFormat="1" ht="14.25">
      <c r="A16" s="10" t="s">
        <v>137</v>
      </c>
      <c r="B16" s="20"/>
      <c r="C16" s="110"/>
      <c r="D16" s="110"/>
      <c r="E16" s="110"/>
      <c r="F16" s="120"/>
      <c r="G16" s="123"/>
      <c r="H16" s="6"/>
      <c r="I16" s="6"/>
      <c r="J16" s="6"/>
      <c r="K16" s="6"/>
      <c r="L16" s="6"/>
      <c r="M16" s="6"/>
      <c r="N16" s="6"/>
      <c r="O16" s="6"/>
      <c r="P16" s="6"/>
      <c r="Q16" s="6"/>
      <c r="R16" s="6"/>
      <c r="S16" s="6"/>
      <c r="T16" s="6"/>
      <c r="U16" s="6"/>
      <c r="V16" s="6"/>
      <c r="W16" s="6"/>
      <c r="X16" s="6"/>
      <c r="Y16" s="6"/>
      <c r="Z16" s="6"/>
      <c r="AA16" s="7"/>
      <c r="AB16" s="7"/>
      <c r="AC16" s="7"/>
      <c r="AD16" s="7"/>
      <c r="AE16" s="7"/>
      <c r="AF16" s="7"/>
      <c r="AG16" s="7"/>
      <c r="AH16" s="7"/>
      <c r="AI16" s="7"/>
      <c r="AJ16" s="7"/>
      <c r="AK16" s="7"/>
      <c r="AL16" s="7"/>
      <c r="AM16" s="7"/>
      <c r="AN16" s="7"/>
      <c r="AO16" s="8"/>
      <c r="AP16" s="8"/>
      <c r="AQ16" s="6"/>
      <c r="AR16" s="6"/>
      <c r="AS16" s="6"/>
      <c r="AT16" s="6"/>
      <c r="AU16" s="6"/>
      <c r="AV16" s="6"/>
      <c r="AW16" s="6"/>
      <c r="AX16" s="6"/>
      <c r="AY16" s="6"/>
      <c r="AZ16" s="6"/>
    </row>
    <row r="17" spans="1:52" s="9" customFormat="1" ht="24">
      <c r="A17" s="10" t="s">
        <v>138</v>
      </c>
      <c r="B17" s="46" t="s">
        <v>216</v>
      </c>
      <c r="C17" s="112"/>
      <c r="D17" s="112"/>
      <c r="E17" s="118"/>
      <c r="F17" s="121"/>
      <c r="G17" s="141"/>
      <c r="H17" s="6"/>
      <c r="I17" s="6"/>
      <c r="J17" s="6"/>
      <c r="K17" s="6"/>
      <c r="L17" s="6"/>
      <c r="M17" s="6"/>
      <c r="N17" s="6"/>
      <c r="O17" s="6"/>
      <c r="P17" s="6"/>
      <c r="Q17" s="6"/>
      <c r="R17" s="6"/>
      <c r="S17" s="6"/>
      <c r="T17" s="6"/>
      <c r="U17" s="6"/>
      <c r="V17" s="6"/>
      <c r="W17" s="6"/>
      <c r="X17" s="6"/>
      <c r="Y17" s="6"/>
      <c r="Z17" s="6"/>
      <c r="AA17" s="7"/>
      <c r="AB17" s="7"/>
      <c r="AC17" s="7"/>
      <c r="AD17" s="7"/>
      <c r="AE17" s="7"/>
      <c r="AF17" s="7"/>
      <c r="AG17" s="7"/>
      <c r="AH17" s="7"/>
      <c r="AI17" s="7"/>
      <c r="AJ17" s="7"/>
      <c r="AK17" s="7"/>
      <c r="AL17" s="7"/>
      <c r="AM17" s="7"/>
      <c r="AN17" s="7"/>
      <c r="AO17" s="8"/>
      <c r="AP17" s="8"/>
      <c r="AQ17" s="6"/>
      <c r="AR17" s="6"/>
      <c r="AS17" s="6"/>
      <c r="AT17" s="6"/>
      <c r="AU17" s="6"/>
      <c r="AV17" s="6"/>
      <c r="AW17" s="6"/>
      <c r="AX17" s="6"/>
      <c r="AY17" s="6"/>
      <c r="AZ17" s="6"/>
    </row>
    <row r="18" spans="1:52" s="9" customFormat="1" ht="24">
      <c r="A18" s="13" t="s">
        <v>139</v>
      </c>
      <c r="B18" s="83">
        <v>2</v>
      </c>
      <c r="C18" s="166"/>
      <c r="D18" s="112"/>
      <c r="E18" s="112"/>
      <c r="F18" s="121"/>
      <c r="G18" s="122"/>
      <c r="H18" s="6"/>
      <c r="I18" s="6"/>
      <c r="J18" s="6"/>
      <c r="K18" s="6"/>
      <c r="L18" s="6"/>
      <c r="M18" s="6"/>
      <c r="N18" s="6"/>
      <c r="O18" s="6"/>
      <c r="P18" s="6"/>
      <c r="Q18" s="6"/>
      <c r="R18" s="6"/>
      <c r="S18" s="6"/>
      <c r="T18" s="6"/>
      <c r="U18" s="6"/>
      <c r="V18" s="6"/>
      <c r="W18" s="6"/>
      <c r="X18" s="6"/>
      <c r="Y18" s="6"/>
      <c r="Z18" s="6"/>
      <c r="AA18" s="7"/>
      <c r="AB18" s="7"/>
      <c r="AC18" s="7"/>
      <c r="AD18" s="7"/>
      <c r="AE18" s="7"/>
      <c r="AF18" s="7"/>
      <c r="AG18" s="7"/>
      <c r="AH18" s="7"/>
      <c r="AI18" s="7"/>
      <c r="AJ18" s="7"/>
      <c r="AK18" s="7"/>
      <c r="AL18" s="7"/>
      <c r="AM18" s="7"/>
      <c r="AN18" s="7"/>
      <c r="AO18" s="8"/>
      <c r="AP18" s="8"/>
      <c r="AQ18" s="6"/>
      <c r="AR18" s="6"/>
      <c r="AS18" s="6"/>
      <c r="AT18" s="6"/>
      <c r="AU18" s="6"/>
      <c r="AV18" s="6"/>
      <c r="AW18" s="6"/>
      <c r="AX18" s="6"/>
      <c r="AY18" s="6"/>
      <c r="AZ18" s="6"/>
    </row>
    <row r="19" spans="1:52" s="9" customFormat="1" ht="14.25">
      <c r="A19" s="10" t="s">
        <v>140</v>
      </c>
      <c r="B19" s="20"/>
      <c r="C19" s="110"/>
      <c r="D19" s="110"/>
      <c r="E19" s="110"/>
      <c r="F19" s="120"/>
      <c r="G19" s="123"/>
      <c r="H19" s="6"/>
      <c r="I19" s="6"/>
      <c r="J19" s="6"/>
      <c r="K19" s="6"/>
      <c r="L19" s="6"/>
      <c r="M19" s="6"/>
      <c r="N19" s="6"/>
      <c r="O19" s="6"/>
      <c r="P19" s="6"/>
      <c r="Q19" s="6"/>
      <c r="R19" s="6"/>
      <c r="S19" s="6"/>
      <c r="T19" s="6"/>
      <c r="U19" s="6"/>
      <c r="V19" s="6"/>
      <c r="W19" s="6"/>
      <c r="X19" s="6"/>
      <c r="Y19" s="6"/>
      <c r="Z19" s="6"/>
      <c r="AA19" s="7"/>
      <c r="AB19" s="7"/>
      <c r="AC19" s="7"/>
      <c r="AD19" s="7"/>
      <c r="AE19" s="7"/>
      <c r="AF19" s="7"/>
      <c r="AG19" s="7"/>
      <c r="AH19" s="7"/>
      <c r="AI19" s="7"/>
      <c r="AJ19" s="7"/>
      <c r="AK19" s="7"/>
      <c r="AL19" s="7"/>
      <c r="AM19" s="7"/>
      <c r="AN19" s="7"/>
      <c r="AO19" s="8"/>
      <c r="AP19" s="8"/>
      <c r="AQ19" s="6"/>
      <c r="AR19" s="6"/>
      <c r="AS19" s="6"/>
      <c r="AT19" s="6"/>
      <c r="AU19" s="6"/>
      <c r="AV19" s="6"/>
      <c r="AW19" s="6"/>
      <c r="AX19" s="6"/>
      <c r="AY19" s="6"/>
      <c r="AZ19" s="6"/>
    </row>
    <row r="20" spans="1:52" s="9" customFormat="1" ht="15.6" customHeight="1">
      <c r="A20" s="13" t="s">
        <v>141</v>
      </c>
      <c r="B20" s="83">
        <v>6</v>
      </c>
      <c r="C20" s="112"/>
      <c r="D20" s="112"/>
      <c r="E20" s="112"/>
      <c r="F20" s="121"/>
      <c r="G20" s="122"/>
      <c r="H20" s="6"/>
      <c r="I20" s="6"/>
      <c r="J20" s="6"/>
      <c r="K20" s="6"/>
      <c r="L20" s="6"/>
      <c r="M20" s="6"/>
      <c r="N20" s="6"/>
      <c r="O20" s="6"/>
      <c r="P20" s="6"/>
      <c r="Q20" s="6"/>
      <c r="R20" s="6"/>
      <c r="S20" s="6"/>
      <c r="T20" s="6"/>
      <c r="U20" s="6"/>
      <c r="V20" s="6"/>
      <c r="W20" s="6"/>
      <c r="X20" s="6"/>
      <c r="Y20" s="6"/>
      <c r="Z20" s="6"/>
      <c r="AA20" s="7"/>
      <c r="AB20" s="7"/>
      <c r="AC20" s="7"/>
      <c r="AD20" s="7"/>
      <c r="AE20" s="7"/>
      <c r="AF20" s="7"/>
      <c r="AG20" s="7"/>
      <c r="AH20" s="7"/>
      <c r="AI20" s="7"/>
      <c r="AJ20" s="7"/>
      <c r="AK20" s="7"/>
      <c r="AL20" s="7"/>
      <c r="AM20" s="7"/>
      <c r="AN20" s="7"/>
      <c r="AO20" s="8"/>
      <c r="AP20" s="8"/>
      <c r="AQ20" s="6"/>
      <c r="AR20" s="6"/>
      <c r="AS20" s="6"/>
      <c r="AT20" s="6"/>
      <c r="AU20" s="6"/>
      <c r="AV20" s="6"/>
      <c r="AW20" s="6"/>
      <c r="AX20" s="6"/>
      <c r="AY20" s="6"/>
      <c r="AZ20" s="6"/>
    </row>
    <row r="21" spans="1:52" s="9" customFormat="1" ht="14.25">
      <c r="A21" s="47" t="s">
        <v>142</v>
      </c>
      <c r="B21" s="83">
        <v>4</v>
      </c>
      <c r="C21" s="112"/>
      <c r="D21" s="112"/>
      <c r="E21" s="112"/>
      <c r="F21" s="121"/>
      <c r="G21" s="122"/>
      <c r="H21" s="6"/>
      <c r="I21" s="6"/>
      <c r="J21" s="6"/>
      <c r="K21" s="6"/>
      <c r="L21" s="6"/>
      <c r="M21" s="6"/>
      <c r="N21" s="6"/>
      <c r="O21" s="6"/>
      <c r="P21" s="6"/>
      <c r="Q21" s="6"/>
      <c r="R21" s="6"/>
      <c r="S21" s="6"/>
      <c r="T21" s="6"/>
      <c r="U21" s="6"/>
      <c r="V21" s="6"/>
      <c r="W21" s="6"/>
      <c r="X21" s="6"/>
      <c r="Y21" s="6"/>
      <c r="Z21" s="6"/>
      <c r="AA21" s="7"/>
      <c r="AB21" s="7"/>
      <c r="AC21" s="7"/>
      <c r="AD21" s="7"/>
      <c r="AE21" s="7"/>
      <c r="AF21" s="7"/>
      <c r="AG21" s="7"/>
      <c r="AH21" s="7"/>
      <c r="AI21" s="7"/>
      <c r="AJ21" s="7"/>
      <c r="AK21" s="7"/>
      <c r="AL21" s="7"/>
      <c r="AM21" s="7"/>
      <c r="AN21" s="7"/>
      <c r="AO21" s="8"/>
      <c r="AP21" s="8"/>
      <c r="AQ21" s="6"/>
      <c r="AR21" s="6"/>
      <c r="AS21" s="6"/>
      <c r="AT21" s="6"/>
      <c r="AU21" s="6"/>
      <c r="AV21" s="6"/>
      <c r="AW21" s="6"/>
      <c r="AX21" s="6"/>
      <c r="AY21" s="6"/>
      <c r="AZ21" s="6"/>
    </row>
    <row r="22" spans="1:52" s="9" customFormat="1" ht="14.25">
      <c r="A22" s="13" t="s">
        <v>143</v>
      </c>
      <c r="B22" s="83">
        <v>4</v>
      </c>
      <c r="C22" s="112"/>
      <c r="D22" s="112"/>
      <c r="E22" s="112"/>
      <c r="F22" s="121"/>
      <c r="G22" s="122"/>
      <c r="H22" s="6"/>
      <c r="I22" s="6"/>
      <c r="J22" s="6"/>
      <c r="K22" s="6"/>
      <c r="L22" s="6"/>
      <c r="M22" s="6"/>
      <c r="N22" s="6"/>
      <c r="O22" s="6"/>
      <c r="P22" s="6"/>
      <c r="Q22" s="6"/>
      <c r="R22" s="6"/>
      <c r="S22" s="6"/>
      <c r="T22" s="6"/>
      <c r="U22" s="6"/>
      <c r="V22" s="6"/>
      <c r="W22" s="6"/>
      <c r="X22" s="6"/>
      <c r="Y22" s="6"/>
      <c r="Z22" s="6"/>
      <c r="AA22" s="7"/>
      <c r="AB22" s="7"/>
      <c r="AC22" s="7"/>
      <c r="AD22" s="7"/>
      <c r="AE22" s="7"/>
      <c r="AF22" s="7"/>
      <c r="AG22" s="7"/>
      <c r="AH22" s="7"/>
      <c r="AI22" s="7"/>
      <c r="AJ22" s="7"/>
      <c r="AK22" s="7"/>
      <c r="AL22" s="7"/>
      <c r="AM22" s="7"/>
      <c r="AN22" s="7"/>
      <c r="AO22" s="8"/>
      <c r="AP22" s="8"/>
      <c r="AQ22" s="6"/>
      <c r="AR22" s="6"/>
      <c r="AS22" s="6"/>
      <c r="AT22" s="6"/>
      <c r="AU22" s="6"/>
      <c r="AV22" s="6"/>
      <c r="AW22" s="6"/>
      <c r="AX22" s="6"/>
      <c r="AY22" s="6"/>
      <c r="AZ22" s="6"/>
    </row>
    <row r="23" spans="1:52" s="9" customFormat="1" ht="17.25" customHeight="1">
      <c r="A23" s="13" t="s">
        <v>144</v>
      </c>
      <c r="B23" s="83">
        <v>4</v>
      </c>
      <c r="C23" s="112"/>
      <c r="D23" s="112"/>
      <c r="E23" s="112"/>
      <c r="F23" s="121"/>
      <c r="G23" s="122"/>
      <c r="H23" s="6"/>
      <c r="I23" s="6"/>
      <c r="J23" s="6"/>
      <c r="K23" s="6"/>
      <c r="L23" s="6"/>
      <c r="M23" s="6"/>
      <c r="N23" s="6"/>
      <c r="O23" s="6"/>
      <c r="P23" s="6"/>
      <c r="Q23" s="6"/>
      <c r="R23" s="6"/>
      <c r="S23" s="6"/>
      <c r="T23" s="6"/>
      <c r="U23" s="6"/>
      <c r="V23" s="6"/>
      <c r="W23" s="6"/>
      <c r="X23" s="6"/>
      <c r="Y23" s="6"/>
      <c r="Z23" s="6"/>
      <c r="AA23" s="7"/>
      <c r="AB23" s="7"/>
      <c r="AC23" s="7"/>
      <c r="AD23" s="7"/>
      <c r="AE23" s="7"/>
      <c r="AF23" s="7"/>
      <c r="AG23" s="7"/>
      <c r="AH23" s="7"/>
      <c r="AI23" s="7"/>
      <c r="AJ23" s="7"/>
      <c r="AK23" s="7"/>
      <c r="AL23" s="7"/>
      <c r="AM23" s="7"/>
      <c r="AN23" s="7"/>
      <c r="AO23" s="8"/>
      <c r="AP23" s="8"/>
      <c r="AQ23" s="6"/>
      <c r="AR23" s="6"/>
      <c r="AS23" s="6"/>
      <c r="AT23" s="6"/>
      <c r="AU23" s="6"/>
      <c r="AV23" s="6"/>
      <c r="AW23" s="6"/>
      <c r="AX23" s="6"/>
      <c r="AY23" s="6"/>
      <c r="AZ23" s="6"/>
    </row>
    <row r="24" spans="1:52" s="9" customFormat="1" ht="14.25">
      <c r="A24" s="17" t="s">
        <v>145</v>
      </c>
      <c r="B24" s="46" t="s">
        <v>216</v>
      </c>
      <c r="C24" s="112"/>
      <c r="D24" s="112"/>
      <c r="E24" s="112"/>
      <c r="F24" s="121"/>
      <c r="G24" s="122"/>
      <c r="H24" s="6"/>
      <c r="I24" s="6"/>
      <c r="J24" s="6"/>
      <c r="K24" s="6"/>
      <c r="L24" s="6"/>
      <c r="M24" s="6"/>
      <c r="N24" s="6"/>
      <c r="O24" s="6"/>
      <c r="P24" s="6"/>
      <c r="Q24" s="6"/>
      <c r="R24" s="6"/>
      <c r="S24" s="6"/>
      <c r="T24" s="6"/>
      <c r="U24" s="6"/>
      <c r="V24" s="6"/>
      <c r="W24" s="6"/>
      <c r="X24" s="6"/>
      <c r="Y24" s="6"/>
      <c r="Z24" s="6"/>
      <c r="AA24" s="7"/>
      <c r="AB24" s="7"/>
      <c r="AC24" s="7"/>
      <c r="AD24" s="7"/>
      <c r="AE24" s="7"/>
      <c r="AF24" s="7"/>
      <c r="AG24" s="7"/>
      <c r="AH24" s="7"/>
      <c r="AI24" s="7"/>
      <c r="AJ24" s="7"/>
      <c r="AK24" s="7"/>
      <c r="AL24" s="7"/>
      <c r="AM24" s="7"/>
      <c r="AN24" s="7"/>
      <c r="AO24" s="8"/>
      <c r="AP24" s="8"/>
      <c r="AQ24" s="6"/>
      <c r="AR24" s="6"/>
      <c r="AS24" s="6"/>
      <c r="AT24" s="6"/>
      <c r="AU24" s="6"/>
      <c r="AV24" s="6"/>
      <c r="AW24" s="6"/>
      <c r="AX24" s="6"/>
      <c r="AY24" s="6"/>
      <c r="AZ24" s="6"/>
    </row>
    <row r="25" spans="1:52" s="9" customFormat="1">
      <c r="A25" s="49" t="s">
        <v>146</v>
      </c>
      <c r="B25" s="20"/>
      <c r="C25" s="110"/>
      <c r="D25" s="110"/>
      <c r="E25" s="110"/>
      <c r="F25" s="120"/>
      <c r="G25" s="123"/>
      <c r="H25" s="6"/>
      <c r="I25" s="6"/>
      <c r="J25" s="6"/>
      <c r="K25" s="6"/>
      <c r="L25" s="6"/>
      <c r="M25" s="6"/>
      <c r="N25" s="6"/>
      <c r="O25" s="6"/>
      <c r="P25" s="6"/>
      <c r="Q25" s="6"/>
      <c r="R25" s="6"/>
      <c r="S25" s="6"/>
      <c r="T25" s="6"/>
      <c r="U25" s="6"/>
      <c r="V25" s="6"/>
      <c r="W25" s="6"/>
      <c r="X25" s="6"/>
      <c r="Y25" s="6"/>
      <c r="Z25" s="6"/>
      <c r="AA25" s="7"/>
      <c r="AB25" s="7"/>
      <c r="AC25" s="7"/>
      <c r="AD25" s="7"/>
      <c r="AE25" s="7"/>
      <c r="AF25" s="7"/>
      <c r="AG25" s="7"/>
      <c r="AH25" s="7"/>
      <c r="AI25" s="7"/>
      <c r="AJ25" s="7"/>
      <c r="AK25" s="7"/>
      <c r="AL25" s="7"/>
      <c r="AM25" s="7"/>
      <c r="AN25" s="7"/>
      <c r="AO25" s="8"/>
      <c r="AP25" s="8"/>
      <c r="AQ25" s="6"/>
      <c r="AR25" s="6"/>
      <c r="AS25" s="6"/>
      <c r="AT25" s="6"/>
      <c r="AU25" s="6"/>
      <c r="AV25" s="6"/>
      <c r="AW25" s="6"/>
      <c r="AX25" s="6"/>
      <c r="AY25" s="6"/>
      <c r="AZ25" s="6"/>
    </row>
    <row r="26" spans="1:52" s="9" customFormat="1" ht="14.25">
      <c r="A26" s="14" t="s">
        <v>147</v>
      </c>
      <c r="B26" s="20"/>
      <c r="C26" s="110"/>
      <c r="D26" s="110"/>
      <c r="E26" s="110"/>
      <c r="F26" s="120"/>
      <c r="G26" s="123"/>
      <c r="H26" s="6"/>
      <c r="I26" s="6"/>
      <c r="J26" s="6"/>
      <c r="K26" s="6"/>
      <c r="L26" s="6"/>
      <c r="M26" s="6"/>
      <c r="N26" s="6"/>
      <c r="O26" s="6"/>
      <c r="P26" s="6"/>
      <c r="Q26" s="6"/>
      <c r="R26" s="6"/>
      <c r="S26" s="6"/>
      <c r="T26" s="6"/>
      <c r="U26" s="6"/>
      <c r="V26" s="6"/>
      <c r="W26" s="6"/>
      <c r="X26" s="6"/>
      <c r="Y26" s="6"/>
      <c r="Z26" s="6"/>
      <c r="AA26" s="7"/>
      <c r="AB26" s="7"/>
      <c r="AC26" s="7"/>
      <c r="AD26" s="7"/>
      <c r="AE26" s="7"/>
      <c r="AF26" s="7"/>
      <c r="AG26" s="7"/>
      <c r="AH26" s="7"/>
      <c r="AI26" s="7"/>
      <c r="AJ26" s="7"/>
      <c r="AK26" s="7"/>
      <c r="AL26" s="7"/>
      <c r="AM26" s="7"/>
      <c r="AN26" s="7"/>
      <c r="AO26" s="8"/>
      <c r="AP26" s="8"/>
      <c r="AQ26" s="6"/>
      <c r="AR26" s="6"/>
      <c r="AS26" s="6"/>
      <c r="AT26" s="6"/>
      <c r="AU26" s="6"/>
      <c r="AV26" s="6"/>
      <c r="AW26" s="6"/>
      <c r="AX26" s="6"/>
      <c r="AY26" s="6"/>
      <c r="AZ26" s="6"/>
    </row>
    <row r="27" spans="1:52" s="9" customFormat="1" ht="24">
      <c r="A27" s="10" t="s">
        <v>148</v>
      </c>
      <c r="B27" s="83">
        <v>2</v>
      </c>
      <c r="C27" s="166"/>
      <c r="D27" s="111"/>
      <c r="E27" s="112"/>
      <c r="F27" s="121"/>
      <c r="G27" s="122"/>
      <c r="H27" s="6"/>
      <c r="I27" s="6"/>
      <c r="J27" s="6"/>
      <c r="K27" s="6"/>
      <c r="L27" s="6"/>
      <c r="M27" s="6"/>
      <c r="N27" s="6"/>
      <c r="O27" s="6"/>
      <c r="P27" s="6"/>
      <c r="Q27" s="6"/>
      <c r="R27" s="6"/>
      <c r="S27" s="6"/>
      <c r="T27" s="6"/>
      <c r="U27" s="6"/>
      <c r="V27" s="6"/>
      <c r="W27" s="6"/>
      <c r="X27" s="6"/>
      <c r="Y27" s="6"/>
      <c r="Z27" s="6"/>
      <c r="AA27" s="7"/>
      <c r="AB27" s="7"/>
      <c r="AC27" s="7"/>
      <c r="AD27" s="7"/>
      <c r="AE27" s="7"/>
      <c r="AF27" s="7"/>
      <c r="AG27" s="7"/>
      <c r="AH27" s="7"/>
      <c r="AI27" s="7"/>
      <c r="AJ27" s="7"/>
      <c r="AK27" s="7"/>
      <c r="AL27" s="7"/>
      <c r="AM27" s="7"/>
      <c r="AN27" s="7"/>
      <c r="AO27" s="8"/>
      <c r="AP27" s="8"/>
      <c r="AQ27" s="6"/>
      <c r="AR27" s="6"/>
      <c r="AS27" s="6"/>
      <c r="AT27" s="6"/>
      <c r="AU27" s="6"/>
      <c r="AV27" s="6"/>
      <c r="AW27" s="6"/>
      <c r="AX27" s="6"/>
      <c r="AY27" s="6"/>
      <c r="AZ27" s="6"/>
    </row>
    <row r="28" spans="1:52" s="9" customFormat="1" ht="14.25">
      <c r="A28" s="13" t="s">
        <v>149</v>
      </c>
      <c r="B28" s="83">
        <v>2</v>
      </c>
      <c r="C28" s="166"/>
      <c r="D28" s="112"/>
      <c r="E28" s="112"/>
      <c r="F28" s="121"/>
      <c r="G28" s="122"/>
      <c r="H28" s="6"/>
      <c r="I28" s="6"/>
      <c r="J28" s="6"/>
      <c r="K28" s="6"/>
      <c r="L28" s="6"/>
      <c r="M28" s="6"/>
      <c r="N28" s="6"/>
      <c r="O28" s="6"/>
      <c r="P28" s="6"/>
      <c r="Q28" s="6"/>
      <c r="R28" s="6"/>
      <c r="S28" s="6"/>
      <c r="T28" s="6"/>
      <c r="U28" s="6"/>
      <c r="V28" s="6"/>
      <c r="W28" s="6"/>
      <c r="X28" s="6"/>
      <c r="Y28" s="6"/>
      <c r="Z28" s="6"/>
      <c r="AA28" s="7"/>
      <c r="AB28" s="7"/>
      <c r="AC28" s="7"/>
      <c r="AD28" s="7"/>
      <c r="AE28" s="7"/>
      <c r="AF28" s="7"/>
      <c r="AG28" s="7"/>
      <c r="AH28" s="7"/>
      <c r="AI28" s="7"/>
      <c r="AJ28" s="7"/>
      <c r="AK28" s="7"/>
      <c r="AL28" s="7"/>
      <c r="AM28" s="7"/>
      <c r="AN28" s="7"/>
      <c r="AO28" s="8"/>
      <c r="AP28" s="8"/>
      <c r="AQ28" s="6"/>
      <c r="AR28" s="6"/>
      <c r="AS28" s="6"/>
      <c r="AT28" s="6"/>
      <c r="AU28" s="6"/>
      <c r="AV28" s="6"/>
      <c r="AW28" s="6"/>
      <c r="AX28" s="6"/>
      <c r="AY28" s="6"/>
      <c r="AZ28" s="6"/>
    </row>
    <row r="29" spans="1:52" s="9" customFormat="1" ht="14.25">
      <c r="A29" s="10" t="s">
        <v>150</v>
      </c>
      <c r="B29" s="20"/>
      <c r="C29" s="110"/>
      <c r="D29" s="110"/>
      <c r="E29" s="110"/>
      <c r="F29" s="120"/>
      <c r="G29" s="123"/>
      <c r="H29" s="6"/>
      <c r="I29" s="6"/>
      <c r="J29" s="6"/>
      <c r="K29" s="6"/>
      <c r="L29" s="6"/>
      <c r="M29" s="6"/>
      <c r="N29" s="6"/>
      <c r="O29" s="6"/>
      <c r="P29" s="6"/>
      <c r="Q29" s="6"/>
      <c r="R29" s="6"/>
      <c r="S29" s="6"/>
      <c r="T29" s="6"/>
      <c r="U29" s="6"/>
      <c r="V29" s="6"/>
      <c r="W29" s="6"/>
      <c r="X29" s="6"/>
      <c r="Y29" s="6"/>
      <c r="Z29" s="6"/>
      <c r="AA29" s="7"/>
      <c r="AB29" s="7"/>
      <c r="AC29" s="7"/>
      <c r="AD29" s="7"/>
      <c r="AE29" s="7"/>
      <c r="AF29" s="7"/>
      <c r="AG29" s="7"/>
      <c r="AH29" s="7"/>
      <c r="AI29" s="7"/>
      <c r="AJ29" s="7"/>
      <c r="AK29" s="7"/>
      <c r="AL29" s="7"/>
      <c r="AM29" s="7"/>
      <c r="AN29" s="7"/>
      <c r="AO29" s="8"/>
      <c r="AP29" s="8"/>
      <c r="AQ29" s="6"/>
      <c r="AR29" s="6"/>
      <c r="AS29" s="6"/>
      <c r="AT29" s="6"/>
      <c r="AU29" s="6"/>
      <c r="AV29" s="6"/>
      <c r="AW29" s="6"/>
      <c r="AX29" s="6"/>
      <c r="AY29" s="6"/>
      <c r="AZ29" s="6"/>
    </row>
    <row r="30" spans="1:52" s="9" customFormat="1" ht="24">
      <c r="A30" s="10" t="s">
        <v>151</v>
      </c>
      <c r="B30" s="75">
        <v>2</v>
      </c>
      <c r="C30" s="166"/>
      <c r="D30" s="111"/>
      <c r="E30" s="112"/>
      <c r="F30" s="121"/>
      <c r="G30" s="122"/>
      <c r="H30" s="6"/>
      <c r="I30" s="6"/>
      <c r="J30" s="6"/>
      <c r="K30" s="6"/>
      <c r="L30" s="6"/>
      <c r="M30" s="6"/>
      <c r="N30" s="6"/>
      <c r="O30" s="6"/>
      <c r="P30" s="6"/>
      <c r="Q30" s="6"/>
      <c r="R30" s="6"/>
      <c r="S30" s="6"/>
      <c r="T30" s="6"/>
      <c r="U30" s="6"/>
      <c r="V30" s="6"/>
      <c r="W30" s="6"/>
      <c r="X30" s="6"/>
      <c r="Y30" s="6"/>
      <c r="Z30" s="6"/>
      <c r="AA30" s="7"/>
      <c r="AB30" s="7"/>
      <c r="AC30" s="7"/>
      <c r="AD30" s="7"/>
      <c r="AE30" s="7"/>
      <c r="AF30" s="7"/>
      <c r="AG30" s="7"/>
      <c r="AH30" s="7"/>
      <c r="AI30" s="7"/>
      <c r="AJ30" s="7"/>
      <c r="AK30" s="7"/>
      <c r="AL30" s="7"/>
      <c r="AM30" s="7"/>
      <c r="AN30" s="7"/>
      <c r="AO30" s="8"/>
      <c r="AP30" s="8"/>
      <c r="AQ30" s="6"/>
      <c r="AR30" s="6"/>
      <c r="AS30" s="6"/>
      <c r="AT30" s="6"/>
      <c r="AU30" s="6"/>
      <c r="AV30" s="6"/>
      <c r="AW30" s="6"/>
      <c r="AX30" s="6"/>
      <c r="AY30" s="6"/>
      <c r="AZ30" s="6"/>
    </row>
    <row r="31" spans="1:52" s="9" customFormat="1" ht="14.25">
      <c r="A31" s="10" t="s">
        <v>152</v>
      </c>
      <c r="B31" s="20"/>
      <c r="C31" s="110"/>
      <c r="D31" s="110"/>
      <c r="E31" s="110"/>
      <c r="F31" s="120"/>
      <c r="G31" s="123"/>
      <c r="H31" s="6"/>
      <c r="I31" s="6"/>
      <c r="J31" s="6"/>
      <c r="K31" s="6"/>
      <c r="L31" s="6"/>
      <c r="M31" s="6"/>
      <c r="N31" s="6"/>
      <c r="O31" s="6"/>
      <c r="P31" s="6"/>
      <c r="Q31" s="6"/>
      <c r="R31" s="6"/>
      <c r="S31" s="6"/>
      <c r="T31" s="6"/>
      <c r="U31" s="6"/>
      <c r="V31" s="6"/>
      <c r="W31" s="6"/>
      <c r="X31" s="6"/>
      <c r="Y31" s="6"/>
      <c r="Z31" s="6"/>
      <c r="AA31" s="7"/>
      <c r="AB31" s="7"/>
      <c r="AC31" s="7"/>
      <c r="AD31" s="7"/>
      <c r="AE31" s="7"/>
      <c r="AF31" s="7"/>
      <c r="AG31" s="7"/>
      <c r="AH31" s="7"/>
      <c r="AI31" s="7"/>
      <c r="AJ31" s="7"/>
      <c r="AK31" s="7"/>
      <c r="AL31" s="7"/>
      <c r="AM31" s="7"/>
      <c r="AN31" s="7"/>
      <c r="AO31" s="8"/>
      <c r="AP31" s="8"/>
      <c r="AQ31" s="6"/>
      <c r="AR31" s="6"/>
      <c r="AS31" s="6"/>
      <c r="AT31" s="6"/>
      <c r="AU31" s="6"/>
      <c r="AV31" s="6"/>
      <c r="AW31" s="6"/>
      <c r="AX31" s="6"/>
      <c r="AY31" s="6"/>
      <c r="AZ31" s="6"/>
    </row>
    <row r="32" spans="1:52" s="9" customFormat="1" ht="13.9" customHeight="1">
      <c r="A32" s="10" t="s">
        <v>153</v>
      </c>
      <c r="B32" s="83">
        <v>3</v>
      </c>
      <c r="C32" s="110"/>
      <c r="D32" s="110"/>
      <c r="E32" s="110"/>
      <c r="F32" s="120"/>
      <c r="G32" s="123"/>
      <c r="H32" s="6"/>
      <c r="I32" s="6"/>
      <c r="J32" s="6"/>
      <c r="K32" s="6"/>
      <c r="L32" s="6"/>
      <c r="M32" s="6"/>
      <c r="N32" s="6"/>
      <c r="O32" s="6"/>
      <c r="P32" s="6"/>
      <c r="Q32" s="6"/>
      <c r="R32" s="6"/>
      <c r="S32" s="6"/>
      <c r="T32" s="6"/>
      <c r="U32" s="6"/>
      <c r="V32" s="6"/>
      <c r="W32" s="6"/>
      <c r="X32" s="6"/>
      <c r="Y32" s="6"/>
      <c r="Z32" s="6"/>
      <c r="AA32" s="7"/>
      <c r="AB32" s="7"/>
      <c r="AC32" s="7"/>
      <c r="AD32" s="7"/>
      <c r="AE32" s="7"/>
      <c r="AF32" s="7"/>
      <c r="AG32" s="7"/>
      <c r="AH32" s="7"/>
      <c r="AI32" s="7"/>
      <c r="AJ32" s="7"/>
      <c r="AK32" s="7"/>
      <c r="AL32" s="7"/>
      <c r="AM32" s="7"/>
      <c r="AN32" s="7"/>
      <c r="AO32" s="8"/>
      <c r="AP32" s="8"/>
      <c r="AQ32" s="6"/>
      <c r="AR32" s="6"/>
      <c r="AS32" s="6"/>
      <c r="AT32" s="6"/>
      <c r="AU32" s="6"/>
      <c r="AV32" s="6"/>
      <c r="AW32" s="6"/>
      <c r="AX32" s="6"/>
      <c r="AY32" s="6"/>
      <c r="AZ32" s="6"/>
    </row>
    <row r="33" spans="1:52" s="9" customFormat="1" ht="24">
      <c r="A33" s="53" t="s">
        <v>154</v>
      </c>
      <c r="B33" s="73">
        <v>4</v>
      </c>
      <c r="C33" s="111"/>
      <c r="D33" s="111"/>
      <c r="E33" s="112"/>
      <c r="F33" s="121"/>
      <c r="G33" s="122"/>
      <c r="H33" s="6"/>
      <c r="I33" s="6"/>
      <c r="J33" s="6"/>
      <c r="K33" s="6"/>
      <c r="L33" s="6"/>
      <c r="M33" s="6"/>
      <c r="N33" s="6"/>
      <c r="O33" s="6"/>
      <c r="P33" s="6"/>
      <c r="Q33" s="6"/>
      <c r="R33" s="6"/>
      <c r="S33" s="6"/>
      <c r="T33" s="6"/>
      <c r="U33" s="6"/>
      <c r="V33" s="6"/>
      <c r="W33" s="6"/>
      <c r="X33" s="6"/>
      <c r="Y33" s="6"/>
      <c r="Z33" s="6"/>
      <c r="AA33" s="7"/>
      <c r="AB33" s="7"/>
      <c r="AC33" s="7"/>
      <c r="AD33" s="7"/>
      <c r="AE33" s="7"/>
      <c r="AF33" s="7"/>
      <c r="AG33" s="7"/>
      <c r="AH33" s="7"/>
      <c r="AI33" s="7"/>
      <c r="AJ33" s="7"/>
      <c r="AK33" s="7"/>
      <c r="AL33" s="7"/>
      <c r="AM33" s="7"/>
      <c r="AN33" s="7"/>
      <c r="AO33" s="8"/>
      <c r="AP33" s="8"/>
      <c r="AQ33" s="6"/>
      <c r="AR33" s="6"/>
      <c r="AS33" s="6"/>
      <c r="AT33" s="6"/>
      <c r="AU33" s="6"/>
      <c r="AV33" s="6"/>
      <c r="AW33" s="6"/>
      <c r="AX33" s="6"/>
      <c r="AY33" s="6"/>
      <c r="AZ33" s="6"/>
    </row>
    <row r="34" spans="1:52" s="9" customFormat="1" ht="24">
      <c r="A34" s="10" t="s">
        <v>155</v>
      </c>
      <c r="B34" s="16">
        <v>3</v>
      </c>
      <c r="C34" s="111"/>
      <c r="D34" s="111"/>
      <c r="E34" s="112"/>
      <c r="F34" s="121"/>
      <c r="G34" s="122"/>
      <c r="H34" s="6"/>
      <c r="I34" s="6"/>
      <c r="J34" s="6"/>
      <c r="K34" s="6"/>
      <c r="L34" s="6"/>
      <c r="M34" s="6"/>
      <c r="N34" s="6"/>
      <c r="O34" s="6"/>
      <c r="P34" s="6"/>
      <c r="Q34" s="6"/>
      <c r="R34" s="6"/>
      <c r="S34" s="6"/>
      <c r="T34" s="6"/>
      <c r="U34" s="6"/>
      <c r="V34" s="6"/>
      <c r="W34" s="6"/>
      <c r="X34" s="6"/>
      <c r="Y34" s="6"/>
      <c r="Z34" s="6"/>
      <c r="AA34" s="7"/>
      <c r="AB34" s="7"/>
      <c r="AC34" s="7"/>
      <c r="AD34" s="7"/>
      <c r="AE34" s="7"/>
      <c r="AF34" s="7"/>
      <c r="AG34" s="7"/>
      <c r="AH34" s="7"/>
      <c r="AI34" s="7"/>
      <c r="AJ34" s="7"/>
      <c r="AK34" s="7"/>
      <c r="AL34" s="7"/>
      <c r="AM34" s="7"/>
      <c r="AN34" s="7"/>
      <c r="AO34" s="8"/>
      <c r="AP34" s="8"/>
      <c r="AQ34" s="6"/>
      <c r="AR34" s="6"/>
      <c r="AS34" s="6"/>
      <c r="AT34" s="6"/>
      <c r="AU34" s="6"/>
      <c r="AV34" s="6"/>
      <c r="AW34" s="6"/>
      <c r="AX34" s="6"/>
      <c r="AY34" s="6"/>
      <c r="AZ34" s="6"/>
    </row>
    <row r="35" spans="1:52" s="9" customFormat="1" ht="16.899999999999999" customHeight="1">
      <c r="A35" s="10" t="s">
        <v>156</v>
      </c>
      <c r="B35" s="16">
        <v>3</v>
      </c>
      <c r="C35" s="111"/>
      <c r="D35" s="111"/>
      <c r="E35" s="112"/>
      <c r="F35" s="121"/>
      <c r="G35" s="122"/>
      <c r="H35" s="6"/>
      <c r="I35" s="6"/>
      <c r="J35" s="6"/>
      <c r="K35" s="6"/>
      <c r="L35" s="6"/>
      <c r="M35" s="6"/>
      <c r="N35" s="6"/>
      <c r="O35" s="6"/>
      <c r="P35" s="6"/>
      <c r="Q35" s="6"/>
      <c r="R35" s="6"/>
      <c r="S35" s="6"/>
      <c r="T35" s="6"/>
      <c r="U35" s="6"/>
      <c r="V35" s="6"/>
      <c r="W35" s="6"/>
      <c r="X35" s="6"/>
      <c r="Y35" s="6"/>
      <c r="Z35" s="6"/>
      <c r="AA35" s="7"/>
      <c r="AB35" s="7"/>
      <c r="AC35" s="7"/>
      <c r="AD35" s="7"/>
      <c r="AE35" s="7"/>
      <c r="AF35" s="7"/>
      <c r="AG35" s="7"/>
      <c r="AH35" s="7"/>
      <c r="AI35" s="7"/>
      <c r="AJ35" s="7"/>
      <c r="AK35" s="7"/>
      <c r="AL35" s="7"/>
      <c r="AM35" s="7"/>
      <c r="AN35" s="7"/>
      <c r="AO35" s="8"/>
      <c r="AP35" s="8"/>
      <c r="AQ35" s="6"/>
      <c r="AR35" s="6"/>
      <c r="AS35" s="6"/>
      <c r="AT35" s="6"/>
      <c r="AU35" s="6"/>
      <c r="AV35" s="6"/>
      <c r="AW35" s="6"/>
      <c r="AX35" s="6"/>
      <c r="AY35" s="6"/>
      <c r="AZ35" s="6"/>
    </row>
    <row r="36" spans="1:52" s="9" customFormat="1" ht="14.25">
      <c r="A36" s="13" t="s">
        <v>157</v>
      </c>
      <c r="B36" s="20"/>
      <c r="C36" s="110"/>
      <c r="D36" s="110"/>
      <c r="E36" s="110"/>
      <c r="F36" s="120"/>
      <c r="G36" s="123"/>
      <c r="H36" s="6"/>
      <c r="I36" s="6"/>
      <c r="J36" s="6"/>
      <c r="K36" s="6"/>
      <c r="L36" s="6"/>
      <c r="M36" s="6"/>
      <c r="N36" s="6"/>
      <c r="O36" s="6"/>
      <c r="P36" s="6"/>
      <c r="Q36" s="6"/>
      <c r="R36" s="6"/>
      <c r="S36" s="6"/>
      <c r="T36" s="6"/>
      <c r="U36" s="6"/>
      <c r="V36" s="6"/>
      <c r="W36" s="6"/>
      <c r="X36" s="6"/>
      <c r="Y36" s="6"/>
      <c r="Z36" s="6"/>
      <c r="AA36" s="7"/>
      <c r="AB36" s="7"/>
      <c r="AC36" s="7"/>
      <c r="AD36" s="7"/>
      <c r="AE36" s="7"/>
      <c r="AF36" s="7"/>
      <c r="AG36" s="7"/>
      <c r="AH36" s="7"/>
      <c r="AI36" s="7"/>
      <c r="AJ36" s="7"/>
      <c r="AK36" s="7"/>
      <c r="AL36" s="7"/>
      <c r="AM36" s="7"/>
      <c r="AN36" s="7"/>
      <c r="AO36" s="8"/>
      <c r="AP36" s="8"/>
      <c r="AQ36" s="6"/>
      <c r="AR36" s="6"/>
      <c r="AS36" s="6"/>
      <c r="AT36" s="6"/>
      <c r="AU36" s="6"/>
      <c r="AV36" s="6"/>
      <c r="AW36" s="6"/>
      <c r="AX36" s="6"/>
      <c r="AY36" s="6"/>
      <c r="AZ36" s="6"/>
    </row>
    <row r="37" spans="1:52" s="9" customFormat="1" ht="24">
      <c r="A37" s="14" t="s">
        <v>158</v>
      </c>
      <c r="B37" s="12">
        <v>2</v>
      </c>
      <c r="C37" s="166"/>
      <c r="D37" s="111"/>
      <c r="E37" s="112"/>
      <c r="F37" s="121"/>
      <c r="G37" s="122"/>
      <c r="H37" s="6"/>
      <c r="I37" s="6"/>
      <c r="J37" s="6"/>
      <c r="K37" s="6"/>
      <c r="L37" s="6"/>
      <c r="M37" s="6"/>
      <c r="N37" s="6"/>
      <c r="O37" s="6"/>
      <c r="P37" s="6"/>
      <c r="Q37" s="6"/>
      <c r="R37" s="6"/>
      <c r="S37" s="6"/>
      <c r="T37" s="6"/>
      <c r="U37" s="6"/>
      <c r="V37" s="6"/>
      <c r="W37" s="6"/>
      <c r="X37" s="6"/>
      <c r="Y37" s="6"/>
      <c r="Z37" s="6"/>
      <c r="AA37" s="7"/>
      <c r="AB37" s="7"/>
      <c r="AC37" s="7"/>
      <c r="AD37" s="7"/>
      <c r="AE37" s="7"/>
      <c r="AF37" s="7"/>
      <c r="AG37" s="7"/>
      <c r="AH37" s="7"/>
      <c r="AI37" s="7"/>
      <c r="AJ37" s="7"/>
      <c r="AK37" s="7"/>
      <c r="AL37" s="7"/>
      <c r="AM37" s="7"/>
      <c r="AN37" s="7"/>
      <c r="AO37" s="8"/>
      <c r="AP37" s="8"/>
      <c r="AQ37" s="6"/>
      <c r="AR37" s="6"/>
      <c r="AS37" s="6"/>
      <c r="AT37" s="6"/>
      <c r="AU37" s="6"/>
      <c r="AV37" s="6"/>
      <c r="AW37" s="6"/>
      <c r="AX37" s="6"/>
      <c r="AY37" s="6"/>
      <c r="AZ37" s="6"/>
    </row>
    <row r="38" spans="1:52" s="9" customFormat="1" ht="24">
      <c r="A38" s="14" t="s">
        <v>159</v>
      </c>
      <c r="B38" s="12">
        <v>2</v>
      </c>
      <c r="C38" s="166"/>
      <c r="D38" s="111"/>
      <c r="E38" s="112"/>
      <c r="F38" s="121"/>
      <c r="G38" s="122"/>
      <c r="H38" s="6"/>
      <c r="I38" s="6"/>
      <c r="J38" s="6"/>
      <c r="K38" s="6"/>
      <c r="L38" s="6"/>
      <c r="M38" s="6"/>
      <c r="N38" s="6"/>
      <c r="O38" s="6"/>
      <c r="P38" s="6"/>
      <c r="Q38" s="6"/>
      <c r="R38" s="6"/>
      <c r="S38" s="6"/>
      <c r="T38" s="6"/>
      <c r="U38" s="6"/>
      <c r="V38" s="6"/>
      <c r="W38" s="6"/>
      <c r="X38" s="6"/>
      <c r="Y38" s="6"/>
      <c r="Z38" s="6"/>
      <c r="AA38" s="7"/>
      <c r="AB38" s="7"/>
      <c r="AC38" s="7"/>
      <c r="AD38" s="7"/>
      <c r="AE38" s="7"/>
      <c r="AF38" s="7"/>
      <c r="AG38" s="7"/>
      <c r="AH38" s="7"/>
      <c r="AI38" s="7"/>
      <c r="AJ38" s="7"/>
      <c r="AK38" s="7"/>
      <c r="AL38" s="7"/>
      <c r="AM38" s="7"/>
      <c r="AN38" s="7"/>
      <c r="AO38" s="8"/>
      <c r="AP38" s="8"/>
      <c r="AQ38" s="6"/>
      <c r="AR38" s="6"/>
      <c r="AS38" s="6"/>
      <c r="AT38" s="6"/>
      <c r="AU38" s="6"/>
      <c r="AV38" s="6"/>
      <c r="AW38" s="6"/>
      <c r="AX38" s="6"/>
      <c r="AY38" s="6"/>
      <c r="AZ38" s="6"/>
    </row>
    <row r="39" spans="1:52" s="9" customFormat="1" ht="24">
      <c r="A39" s="17" t="s">
        <v>160</v>
      </c>
      <c r="B39" s="16">
        <v>3</v>
      </c>
      <c r="C39" s="111"/>
      <c r="D39" s="111"/>
      <c r="E39" s="112"/>
      <c r="F39" s="121"/>
      <c r="G39" s="122"/>
      <c r="H39" s="6"/>
      <c r="I39" s="6"/>
      <c r="J39" s="6"/>
      <c r="K39" s="6"/>
      <c r="L39" s="6"/>
      <c r="M39" s="6"/>
      <c r="N39" s="6"/>
      <c r="O39" s="6"/>
      <c r="P39" s="6"/>
      <c r="Q39" s="6"/>
      <c r="R39" s="6"/>
      <c r="S39" s="6"/>
      <c r="T39" s="6"/>
      <c r="U39" s="6"/>
      <c r="V39" s="6"/>
      <c r="W39" s="6"/>
      <c r="X39" s="6"/>
      <c r="Y39" s="6"/>
      <c r="Z39" s="6"/>
      <c r="AA39" s="7"/>
      <c r="AB39" s="7"/>
      <c r="AC39" s="7"/>
      <c r="AD39" s="7"/>
      <c r="AE39" s="7"/>
      <c r="AF39" s="7"/>
      <c r="AG39" s="7"/>
      <c r="AH39" s="7"/>
      <c r="AI39" s="7"/>
      <c r="AJ39" s="7"/>
      <c r="AK39" s="7"/>
      <c r="AL39" s="7"/>
      <c r="AM39" s="7"/>
      <c r="AN39" s="7"/>
      <c r="AO39" s="8"/>
      <c r="AP39" s="8"/>
      <c r="AQ39" s="6"/>
      <c r="AR39" s="6"/>
      <c r="AS39" s="6"/>
      <c r="AT39" s="6"/>
      <c r="AU39" s="6"/>
      <c r="AV39" s="6"/>
      <c r="AW39" s="6"/>
      <c r="AX39" s="6"/>
      <c r="AY39" s="6"/>
      <c r="AZ39" s="6"/>
    </row>
    <row r="40" spans="1:52" s="9" customFormat="1" ht="24">
      <c r="A40" s="15" t="s">
        <v>161</v>
      </c>
      <c r="B40" s="16">
        <v>3</v>
      </c>
      <c r="C40" s="111"/>
      <c r="D40" s="112"/>
      <c r="E40" s="112"/>
      <c r="F40" s="121"/>
      <c r="G40" s="122"/>
      <c r="H40" s="6"/>
      <c r="I40" s="6"/>
      <c r="J40" s="6"/>
      <c r="K40" s="6"/>
      <c r="L40" s="6"/>
      <c r="M40" s="6"/>
      <c r="N40" s="6"/>
      <c r="O40" s="6"/>
      <c r="P40" s="6"/>
      <c r="Q40" s="6"/>
      <c r="R40" s="6"/>
      <c r="S40" s="6"/>
      <c r="T40" s="6"/>
      <c r="U40" s="6"/>
      <c r="V40" s="6"/>
      <c r="W40" s="6"/>
      <c r="X40" s="6"/>
      <c r="Y40" s="6"/>
      <c r="Z40" s="6"/>
      <c r="AA40" s="7"/>
      <c r="AB40" s="7"/>
      <c r="AC40" s="7"/>
      <c r="AD40" s="7"/>
      <c r="AE40" s="7"/>
      <c r="AF40" s="7"/>
      <c r="AG40" s="7"/>
      <c r="AH40" s="7"/>
      <c r="AI40" s="7"/>
      <c r="AJ40" s="7"/>
      <c r="AK40" s="7"/>
      <c r="AL40" s="7"/>
      <c r="AM40" s="7"/>
      <c r="AN40" s="7"/>
      <c r="AO40" s="8"/>
      <c r="AP40" s="8"/>
      <c r="AQ40" s="6"/>
      <c r="AR40" s="6"/>
      <c r="AS40" s="6"/>
      <c r="AT40" s="6"/>
      <c r="AU40" s="6"/>
      <c r="AV40" s="6"/>
      <c r="AW40" s="6"/>
      <c r="AX40" s="6"/>
      <c r="AY40" s="6"/>
      <c r="AZ40" s="6"/>
    </row>
    <row r="41" spans="1:52" s="9" customFormat="1" ht="36">
      <c r="A41" s="18" t="s">
        <v>162</v>
      </c>
      <c r="B41" s="61">
        <v>3</v>
      </c>
      <c r="C41" s="111"/>
      <c r="D41" s="111"/>
      <c r="E41" s="112"/>
      <c r="F41" s="121"/>
      <c r="G41" s="122"/>
      <c r="H41" s="6"/>
      <c r="I41" s="6"/>
      <c r="J41" s="6"/>
      <c r="K41" s="6"/>
      <c r="L41" s="6"/>
      <c r="M41" s="6"/>
      <c r="N41" s="6"/>
      <c r="O41" s="6"/>
      <c r="P41" s="6"/>
      <c r="Q41" s="6"/>
      <c r="R41" s="6"/>
      <c r="S41" s="6"/>
      <c r="T41" s="6"/>
      <c r="U41" s="6"/>
      <c r="V41" s="6"/>
      <c r="W41" s="6"/>
      <c r="X41" s="6"/>
      <c r="Y41" s="6"/>
      <c r="Z41" s="6"/>
      <c r="AA41" s="7"/>
      <c r="AB41" s="7"/>
      <c r="AC41" s="7"/>
      <c r="AD41" s="7"/>
      <c r="AE41" s="7"/>
      <c r="AF41" s="7"/>
      <c r="AG41" s="7"/>
      <c r="AH41" s="7"/>
      <c r="AI41" s="7"/>
      <c r="AJ41" s="7"/>
      <c r="AK41" s="7"/>
      <c r="AL41" s="7"/>
      <c r="AM41" s="7"/>
      <c r="AN41" s="7"/>
      <c r="AO41" s="8"/>
      <c r="AP41" s="8"/>
      <c r="AQ41" s="6"/>
      <c r="AR41" s="6"/>
      <c r="AS41" s="6"/>
      <c r="AT41" s="6"/>
      <c r="AU41" s="6"/>
      <c r="AV41" s="6"/>
      <c r="AW41" s="6"/>
      <c r="AX41" s="6"/>
      <c r="AY41" s="6"/>
      <c r="AZ41" s="6"/>
    </row>
    <row r="42" spans="1:52" s="9" customFormat="1" ht="24">
      <c r="A42" s="23" t="s">
        <v>275</v>
      </c>
      <c r="B42" s="61">
        <v>3</v>
      </c>
      <c r="C42" s="111"/>
      <c r="D42" s="111"/>
      <c r="E42" s="112"/>
      <c r="F42" s="121"/>
      <c r="G42" s="122"/>
      <c r="H42" s="6"/>
      <c r="I42" s="6"/>
      <c r="J42" s="6"/>
      <c r="K42" s="6"/>
      <c r="L42" s="6"/>
      <c r="M42" s="6"/>
      <c r="N42" s="6"/>
      <c r="O42" s="6"/>
      <c r="P42" s="6"/>
      <c r="Q42" s="6"/>
      <c r="R42" s="6"/>
      <c r="S42" s="6"/>
      <c r="T42" s="6"/>
      <c r="U42" s="6"/>
      <c r="V42" s="6"/>
      <c r="W42" s="6"/>
      <c r="X42" s="6"/>
      <c r="Y42" s="6"/>
      <c r="Z42" s="6"/>
      <c r="AA42" s="7"/>
      <c r="AB42" s="7"/>
      <c r="AC42" s="7"/>
      <c r="AD42" s="7"/>
      <c r="AE42" s="7"/>
      <c r="AF42" s="7"/>
      <c r="AG42" s="7"/>
      <c r="AH42" s="7"/>
      <c r="AI42" s="7"/>
      <c r="AJ42" s="7"/>
      <c r="AK42" s="7"/>
      <c r="AL42" s="7"/>
      <c r="AM42" s="7"/>
      <c r="AN42" s="7"/>
      <c r="AO42" s="8"/>
      <c r="AP42" s="8"/>
      <c r="AQ42" s="6"/>
      <c r="AR42" s="6"/>
      <c r="AS42" s="6"/>
      <c r="AT42" s="6"/>
      <c r="AU42" s="6"/>
      <c r="AV42" s="6"/>
      <c r="AW42" s="6"/>
      <c r="AX42" s="6"/>
      <c r="AY42" s="6"/>
      <c r="AZ42" s="6"/>
    </row>
    <row r="43" spans="1:52" s="9" customFormat="1" ht="24">
      <c r="A43" s="23" t="s">
        <v>276</v>
      </c>
      <c r="B43" s="61">
        <v>3</v>
      </c>
      <c r="C43" s="111"/>
      <c r="D43" s="111"/>
      <c r="E43" s="112"/>
      <c r="F43" s="121"/>
      <c r="G43" s="122"/>
      <c r="H43" s="6"/>
      <c r="I43" s="6"/>
      <c r="J43" s="6"/>
      <c r="K43" s="6"/>
      <c r="L43" s="6"/>
      <c r="M43" s="6"/>
      <c r="N43" s="6"/>
      <c r="O43" s="6"/>
      <c r="P43" s="6"/>
      <c r="Q43" s="6"/>
      <c r="R43" s="6"/>
      <c r="S43" s="6"/>
      <c r="T43" s="6"/>
      <c r="U43" s="6"/>
      <c r="V43" s="6"/>
      <c r="W43" s="6"/>
      <c r="X43" s="6"/>
      <c r="Y43" s="6"/>
      <c r="Z43" s="6"/>
      <c r="AA43" s="7"/>
      <c r="AB43" s="7"/>
      <c r="AC43" s="7"/>
      <c r="AD43" s="7"/>
      <c r="AE43" s="7"/>
      <c r="AF43" s="7"/>
      <c r="AG43" s="7"/>
      <c r="AH43" s="7"/>
      <c r="AI43" s="7"/>
      <c r="AJ43" s="7"/>
      <c r="AK43" s="7"/>
      <c r="AL43" s="7"/>
      <c r="AM43" s="7"/>
      <c r="AN43" s="7"/>
      <c r="AO43" s="8"/>
      <c r="AP43" s="8"/>
      <c r="AQ43" s="6"/>
      <c r="AR43" s="6"/>
      <c r="AS43" s="6"/>
      <c r="AT43" s="6"/>
      <c r="AU43" s="6"/>
      <c r="AV43" s="6"/>
      <c r="AW43" s="6"/>
      <c r="AX43" s="6"/>
      <c r="AY43" s="6"/>
      <c r="AZ43" s="6"/>
    </row>
    <row r="44" spans="1:52" s="9" customFormat="1">
      <c r="A44" s="48" t="s">
        <v>163</v>
      </c>
      <c r="B44" s="20" t="s">
        <v>0</v>
      </c>
      <c r="C44" s="110"/>
      <c r="D44" s="110"/>
      <c r="E44" s="110"/>
      <c r="F44" s="120"/>
      <c r="G44" s="123"/>
      <c r="H44" s="6"/>
      <c r="I44" s="6"/>
      <c r="J44" s="6"/>
      <c r="K44" s="6"/>
      <c r="L44" s="6"/>
      <c r="M44" s="6"/>
      <c r="N44" s="6"/>
      <c r="O44" s="6"/>
      <c r="P44" s="6"/>
      <c r="Q44" s="6"/>
      <c r="R44" s="6"/>
      <c r="S44" s="6"/>
      <c r="T44" s="6"/>
      <c r="U44" s="6"/>
      <c r="V44" s="6"/>
      <c r="W44" s="6"/>
      <c r="X44" s="6"/>
      <c r="Y44" s="6"/>
      <c r="Z44" s="6"/>
      <c r="AA44" s="7"/>
      <c r="AB44" s="7"/>
      <c r="AC44" s="7"/>
      <c r="AD44" s="7"/>
      <c r="AE44" s="7"/>
      <c r="AF44" s="7"/>
      <c r="AG44" s="7"/>
      <c r="AH44" s="7"/>
      <c r="AI44" s="7"/>
      <c r="AJ44" s="7"/>
      <c r="AK44" s="7"/>
      <c r="AL44" s="7"/>
      <c r="AM44" s="7"/>
      <c r="AN44" s="7"/>
      <c r="AO44" s="8"/>
      <c r="AP44" s="8"/>
      <c r="AQ44" s="6"/>
      <c r="AR44" s="6"/>
      <c r="AS44" s="6"/>
      <c r="AT44" s="6"/>
      <c r="AU44" s="6"/>
      <c r="AV44" s="6"/>
      <c r="AW44" s="6"/>
      <c r="AX44" s="6"/>
      <c r="AY44" s="6"/>
      <c r="AZ44" s="6"/>
    </row>
    <row r="45" spans="1:52" s="9" customFormat="1" ht="14.25">
      <c r="A45" s="10" t="s">
        <v>164</v>
      </c>
      <c r="B45" s="20" t="s">
        <v>0</v>
      </c>
      <c r="C45" s="110"/>
      <c r="D45" s="110"/>
      <c r="E45" s="110"/>
      <c r="F45" s="120"/>
      <c r="G45" s="123"/>
      <c r="H45" s="6"/>
      <c r="I45" s="6"/>
      <c r="J45" s="6"/>
      <c r="K45" s="6"/>
      <c r="L45" s="6"/>
      <c r="M45" s="6"/>
      <c r="N45" s="6"/>
      <c r="O45" s="6"/>
      <c r="P45" s="6"/>
      <c r="Q45" s="6"/>
      <c r="R45" s="6"/>
      <c r="S45" s="6"/>
      <c r="T45" s="6"/>
      <c r="U45" s="6"/>
      <c r="V45" s="6"/>
      <c r="W45" s="6"/>
      <c r="X45" s="6"/>
      <c r="Y45" s="6"/>
      <c r="Z45" s="6"/>
      <c r="AA45" s="7"/>
      <c r="AB45" s="7"/>
      <c r="AC45" s="7"/>
      <c r="AD45" s="7"/>
      <c r="AE45" s="7"/>
      <c r="AF45" s="7"/>
      <c r="AG45" s="7"/>
      <c r="AH45" s="7"/>
      <c r="AI45" s="7"/>
      <c r="AJ45" s="7"/>
      <c r="AK45" s="7"/>
      <c r="AL45" s="7"/>
      <c r="AM45" s="7"/>
      <c r="AN45" s="7"/>
      <c r="AO45" s="8"/>
      <c r="AP45" s="8"/>
      <c r="AQ45" s="6"/>
      <c r="AR45" s="6"/>
      <c r="AS45" s="6"/>
      <c r="AT45" s="6"/>
      <c r="AU45" s="6"/>
      <c r="AV45" s="6"/>
      <c r="AW45" s="6"/>
      <c r="AX45" s="6"/>
      <c r="AY45" s="6"/>
      <c r="AZ45" s="6"/>
    </row>
    <row r="46" spans="1:52" s="9" customFormat="1" ht="48">
      <c r="A46" s="10" t="s">
        <v>165</v>
      </c>
      <c r="B46" s="61">
        <v>4</v>
      </c>
      <c r="C46" s="111"/>
      <c r="D46" s="111"/>
      <c r="E46" s="112"/>
      <c r="F46" s="121"/>
      <c r="G46" s="122"/>
      <c r="H46" s="6"/>
      <c r="I46" s="6"/>
      <c r="J46" s="6"/>
      <c r="K46" s="6"/>
      <c r="L46" s="6"/>
      <c r="M46" s="6"/>
      <c r="N46" s="6"/>
      <c r="O46" s="6"/>
      <c r="P46" s="6"/>
      <c r="Q46" s="6"/>
      <c r="R46" s="6"/>
      <c r="S46" s="6"/>
      <c r="T46" s="6"/>
      <c r="U46" s="6"/>
      <c r="V46" s="6"/>
      <c r="W46" s="6"/>
      <c r="X46" s="6"/>
      <c r="Y46" s="6"/>
      <c r="Z46" s="6"/>
      <c r="AA46" s="7"/>
      <c r="AB46" s="7"/>
      <c r="AC46" s="7"/>
      <c r="AD46" s="7"/>
      <c r="AE46" s="7"/>
      <c r="AF46" s="7"/>
      <c r="AG46" s="7"/>
      <c r="AH46" s="7"/>
      <c r="AI46" s="7"/>
      <c r="AJ46" s="7"/>
      <c r="AK46" s="7"/>
      <c r="AL46" s="7"/>
      <c r="AM46" s="7"/>
      <c r="AN46" s="7"/>
      <c r="AO46" s="8"/>
      <c r="AP46" s="8"/>
      <c r="AQ46" s="6"/>
      <c r="AR46" s="6"/>
      <c r="AS46" s="6"/>
      <c r="AT46" s="6"/>
      <c r="AU46" s="6"/>
      <c r="AV46" s="6"/>
      <c r="AW46" s="6"/>
      <c r="AX46" s="6"/>
      <c r="AY46" s="6"/>
      <c r="AZ46" s="6"/>
    </row>
    <row r="47" spans="1:52" s="9" customFormat="1" ht="14.25">
      <c r="A47" s="54" t="s">
        <v>166</v>
      </c>
      <c r="B47" s="20"/>
      <c r="C47" s="110"/>
      <c r="D47" s="110"/>
      <c r="E47" s="110"/>
      <c r="F47" s="120"/>
      <c r="G47" s="123"/>
      <c r="H47" s="6"/>
      <c r="I47" s="6"/>
      <c r="J47" s="6"/>
      <c r="K47" s="6"/>
      <c r="L47" s="6"/>
      <c r="M47" s="6"/>
      <c r="N47" s="6"/>
      <c r="O47" s="6"/>
      <c r="P47" s="6"/>
      <c r="Q47" s="6"/>
      <c r="R47" s="6"/>
      <c r="S47" s="6"/>
      <c r="T47" s="6"/>
      <c r="U47" s="6"/>
      <c r="V47" s="6"/>
      <c r="W47" s="6"/>
      <c r="X47" s="6"/>
      <c r="Y47" s="6"/>
      <c r="Z47" s="6"/>
      <c r="AA47" s="7"/>
      <c r="AB47" s="7"/>
      <c r="AC47" s="7"/>
      <c r="AD47" s="7"/>
      <c r="AE47" s="7"/>
      <c r="AF47" s="7"/>
      <c r="AG47" s="7"/>
      <c r="AH47" s="7"/>
      <c r="AI47" s="7"/>
      <c r="AJ47" s="7"/>
      <c r="AK47" s="7"/>
      <c r="AL47" s="7"/>
      <c r="AM47" s="7"/>
      <c r="AN47" s="7"/>
      <c r="AO47" s="8"/>
      <c r="AP47" s="8"/>
      <c r="AQ47" s="6"/>
      <c r="AR47" s="6"/>
      <c r="AS47" s="6"/>
      <c r="AT47" s="6"/>
      <c r="AU47" s="6"/>
      <c r="AV47" s="6"/>
      <c r="AW47" s="6"/>
      <c r="AX47" s="6"/>
      <c r="AY47" s="6"/>
      <c r="AZ47" s="6"/>
    </row>
    <row r="48" spans="1:52" s="9" customFormat="1" ht="24">
      <c r="A48" s="13" t="s">
        <v>167</v>
      </c>
      <c r="B48" s="83">
        <v>4</v>
      </c>
      <c r="C48" s="112"/>
      <c r="D48" s="112"/>
      <c r="E48" s="112"/>
      <c r="F48" s="121"/>
      <c r="G48" s="122"/>
      <c r="H48" s="6"/>
      <c r="I48" s="6"/>
      <c r="J48" s="6"/>
      <c r="K48" s="6"/>
      <c r="L48" s="6"/>
      <c r="M48" s="6"/>
      <c r="N48" s="6"/>
      <c r="O48" s="6"/>
      <c r="P48" s="6"/>
      <c r="Q48" s="6"/>
      <c r="R48" s="6"/>
      <c r="S48" s="6"/>
      <c r="T48" s="6"/>
      <c r="U48" s="6"/>
      <c r="V48" s="6"/>
      <c r="W48" s="6"/>
      <c r="X48" s="6"/>
      <c r="Y48" s="6"/>
      <c r="Z48" s="6"/>
      <c r="AA48" s="7"/>
      <c r="AB48" s="7"/>
      <c r="AC48" s="7"/>
      <c r="AD48" s="7"/>
      <c r="AE48" s="7"/>
      <c r="AF48" s="7"/>
      <c r="AG48" s="7"/>
      <c r="AH48" s="7"/>
      <c r="AI48" s="7"/>
      <c r="AJ48" s="7"/>
      <c r="AK48" s="7"/>
      <c r="AL48" s="7"/>
      <c r="AM48" s="7"/>
      <c r="AN48" s="7"/>
      <c r="AO48" s="8"/>
      <c r="AP48" s="8"/>
      <c r="AQ48" s="6"/>
      <c r="AR48" s="6"/>
      <c r="AS48" s="6"/>
      <c r="AT48" s="6"/>
      <c r="AU48" s="6"/>
      <c r="AV48" s="6"/>
      <c r="AW48" s="6"/>
      <c r="AX48" s="6"/>
      <c r="AY48" s="6"/>
      <c r="AZ48" s="6"/>
    </row>
    <row r="49" spans="1:52" s="9" customFormat="1" ht="14.25">
      <c r="A49" s="18" t="s">
        <v>168</v>
      </c>
      <c r="B49" s="20" t="s">
        <v>0</v>
      </c>
      <c r="C49" s="110"/>
      <c r="D49" s="110"/>
      <c r="E49" s="110"/>
      <c r="F49" s="120"/>
      <c r="G49" s="123"/>
      <c r="H49" s="6"/>
      <c r="I49" s="6"/>
      <c r="J49" s="6"/>
      <c r="K49" s="6"/>
      <c r="L49" s="6"/>
      <c r="M49" s="6"/>
      <c r="N49" s="6"/>
      <c r="O49" s="6"/>
      <c r="P49" s="6"/>
      <c r="Q49" s="6"/>
      <c r="R49" s="6"/>
      <c r="S49" s="6"/>
      <c r="T49" s="6"/>
      <c r="U49" s="6"/>
      <c r="V49" s="6"/>
      <c r="W49" s="6"/>
      <c r="X49" s="6"/>
      <c r="Y49" s="6"/>
      <c r="Z49" s="6"/>
      <c r="AA49" s="7"/>
      <c r="AB49" s="7"/>
      <c r="AC49" s="7"/>
      <c r="AD49" s="7"/>
      <c r="AE49" s="7"/>
      <c r="AF49" s="7"/>
      <c r="AG49" s="7"/>
      <c r="AH49" s="7"/>
      <c r="AI49" s="7"/>
      <c r="AJ49" s="7"/>
      <c r="AK49" s="7"/>
      <c r="AL49" s="7"/>
      <c r="AM49" s="7"/>
      <c r="AN49" s="7"/>
      <c r="AO49" s="8"/>
      <c r="AP49" s="8"/>
      <c r="AQ49" s="6"/>
      <c r="AR49" s="6"/>
      <c r="AS49" s="6"/>
      <c r="AT49" s="6"/>
      <c r="AU49" s="6"/>
      <c r="AV49" s="6"/>
      <c r="AW49" s="6"/>
      <c r="AX49" s="6"/>
      <c r="AY49" s="6"/>
      <c r="AZ49" s="6"/>
    </row>
    <row r="50" spans="1:52" s="9" customFormat="1" ht="24">
      <c r="A50" s="13" t="s">
        <v>169</v>
      </c>
      <c r="B50" s="76">
        <v>4</v>
      </c>
      <c r="C50" s="111"/>
      <c r="D50" s="111"/>
      <c r="E50" s="112"/>
      <c r="F50" s="121"/>
      <c r="G50" s="122"/>
      <c r="H50" s="6"/>
      <c r="I50" s="6"/>
      <c r="J50" s="6"/>
      <c r="K50" s="6"/>
      <c r="L50" s="6"/>
      <c r="M50" s="6"/>
      <c r="N50" s="6"/>
      <c r="O50" s="6"/>
      <c r="P50" s="6"/>
      <c r="Q50" s="6"/>
      <c r="R50" s="6"/>
      <c r="S50" s="6"/>
      <c r="T50" s="6"/>
      <c r="U50" s="6"/>
      <c r="V50" s="6"/>
      <c r="W50" s="6"/>
      <c r="X50" s="6"/>
      <c r="Y50" s="6"/>
      <c r="Z50" s="6"/>
      <c r="AA50" s="7"/>
      <c r="AB50" s="7"/>
      <c r="AC50" s="7"/>
      <c r="AD50" s="7"/>
      <c r="AE50" s="7"/>
      <c r="AF50" s="7"/>
      <c r="AG50" s="7"/>
      <c r="AH50" s="7"/>
      <c r="AI50" s="7"/>
      <c r="AJ50" s="7"/>
      <c r="AK50" s="7"/>
      <c r="AL50" s="7"/>
      <c r="AM50" s="7"/>
      <c r="AN50" s="7"/>
      <c r="AO50" s="8"/>
      <c r="AP50" s="8"/>
      <c r="AQ50" s="6"/>
      <c r="AR50" s="6"/>
      <c r="AS50" s="6"/>
      <c r="AT50" s="6"/>
      <c r="AU50" s="6"/>
      <c r="AV50" s="6"/>
      <c r="AW50" s="6"/>
      <c r="AX50" s="6"/>
      <c r="AY50" s="6"/>
      <c r="AZ50" s="6"/>
    </row>
    <row r="51" spans="1:52" s="9" customFormat="1" ht="72">
      <c r="A51" s="10" t="s">
        <v>240</v>
      </c>
      <c r="B51" s="83">
        <v>4</v>
      </c>
      <c r="C51" s="112"/>
      <c r="D51" s="112"/>
      <c r="E51" s="117"/>
      <c r="F51" s="121"/>
      <c r="G51" s="55"/>
      <c r="H51" s="6"/>
      <c r="I51" s="6"/>
      <c r="J51" s="6"/>
      <c r="K51" s="6"/>
      <c r="L51" s="6"/>
      <c r="M51" s="6"/>
      <c r="N51" s="6"/>
      <c r="O51" s="6"/>
      <c r="P51" s="6"/>
      <c r="Q51" s="6"/>
      <c r="R51" s="6"/>
      <c r="S51" s="6"/>
      <c r="T51" s="6"/>
      <c r="U51" s="6"/>
      <c r="V51" s="6"/>
      <c r="W51" s="6"/>
      <c r="X51" s="6"/>
      <c r="Y51" s="6"/>
      <c r="Z51" s="6"/>
      <c r="AA51" s="7"/>
      <c r="AB51" s="7"/>
      <c r="AC51" s="7"/>
      <c r="AD51" s="7"/>
      <c r="AE51" s="7"/>
      <c r="AF51" s="7"/>
      <c r="AG51" s="7"/>
      <c r="AH51" s="7"/>
      <c r="AI51" s="7"/>
      <c r="AJ51" s="7"/>
      <c r="AK51" s="7"/>
      <c r="AL51" s="7"/>
      <c r="AM51" s="7"/>
      <c r="AN51" s="7"/>
      <c r="AO51" s="8"/>
      <c r="AP51" s="8"/>
      <c r="AQ51" s="6"/>
      <c r="AR51" s="6"/>
      <c r="AS51" s="6"/>
      <c r="AT51" s="6"/>
      <c r="AU51" s="6"/>
      <c r="AV51" s="6"/>
      <c r="AW51" s="6"/>
      <c r="AX51" s="6"/>
      <c r="AY51" s="6"/>
      <c r="AZ51" s="6"/>
    </row>
    <row r="52" spans="1:52" s="9" customFormat="1" ht="60">
      <c r="A52" s="13" t="s">
        <v>241</v>
      </c>
      <c r="B52" s="78">
        <v>4</v>
      </c>
      <c r="C52" s="111"/>
      <c r="D52" s="111"/>
      <c r="E52" s="112"/>
      <c r="F52" s="121"/>
      <c r="G52" s="122"/>
      <c r="H52" s="6"/>
      <c r="I52" s="6"/>
      <c r="J52" s="6"/>
      <c r="K52" s="6"/>
      <c r="L52" s="6"/>
      <c r="M52" s="6"/>
      <c r="N52" s="6"/>
      <c r="O52" s="6"/>
      <c r="P52" s="6"/>
      <c r="Q52" s="6"/>
      <c r="R52" s="6"/>
      <c r="S52" s="6"/>
      <c r="T52" s="6"/>
      <c r="U52" s="6"/>
      <c r="V52" s="6"/>
      <c r="W52" s="6"/>
      <c r="X52" s="6"/>
      <c r="Y52" s="6"/>
      <c r="Z52" s="6"/>
      <c r="AA52" s="7"/>
      <c r="AB52" s="7"/>
      <c r="AC52" s="7"/>
      <c r="AD52" s="7"/>
      <c r="AE52" s="7"/>
      <c r="AF52" s="7"/>
      <c r="AG52" s="7"/>
      <c r="AH52" s="7"/>
      <c r="AI52" s="7"/>
      <c r="AJ52" s="7"/>
      <c r="AK52" s="7"/>
      <c r="AL52" s="7"/>
      <c r="AM52" s="7"/>
      <c r="AN52" s="7"/>
      <c r="AO52" s="8"/>
      <c r="AP52" s="8"/>
      <c r="AQ52" s="6"/>
      <c r="AR52" s="6"/>
      <c r="AS52" s="6"/>
      <c r="AT52" s="6"/>
      <c r="AU52" s="6"/>
      <c r="AV52" s="6"/>
      <c r="AW52" s="6"/>
      <c r="AX52" s="6"/>
      <c r="AY52" s="6"/>
      <c r="AZ52" s="6"/>
    </row>
    <row r="53" spans="1:52" s="9" customFormat="1" ht="24">
      <c r="A53" s="13" t="s">
        <v>170</v>
      </c>
      <c r="B53" s="76">
        <v>4</v>
      </c>
      <c r="C53" s="111"/>
      <c r="D53" s="111"/>
      <c r="E53" s="112"/>
      <c r="F53" s="121"/>
      <c r="G53" s="122"/>
      <c r="H53" s="6"/>
      <c r="I53" s="6"/>
      <c r="J53" s="6"/>
      <c r="K53" s="6"/>
      <c r="L53" s="6"/>
      <c r="M53" s="6"/>
      <c r="N53" s="6"/>
      <c r="O53" s="6"/>
      <c r="P53" s="6"/>
      <c r="Q53" s="6"/>
      <c r="R53" s="6"/>
      <c r="S53" s="6"/>
      <c r="T53" s="6"/>
      <c r="U53" s="6"/>
      <c r="V53" s="6"/>
      <c r="W53" s="6"/>
      <c r="X53" s="6"/>
      <c r="Y53" s="6"/>
      <c r="Z53" s="6"/>
      <c r="AA53" s="7"/>
      <c r="AB53" s="7"/>
      <c r="AC53" s="7"/>
      <c r="AD53" s="7"/>
      <c r="AE53" s="7"/>
      <c r="AF53" s="7"/>
      <c r="AG53" s="7"/>
      <c r="AH53" s="7"/>
      <c r="AI53" s="7"/>
      <c r="AJ53" s="7"/>
      <c r="AK53" s="7"/>
      <c r="AL53" s="7"/>
      <c r="AM53" s="7"/>
      <c r="AN53" s="7"/>
      <c r="AO53" s="8"/>
      <c r="AP53" s="8"/>
      <c r="AQ53" s="6"/>
      <c r="AR53" s="6"/>
      <c r="AS53" s="6"/>
      <c r="AT53" s="6"/>
      <c r="AU53" s="6"/>
      <c r="AV53" s="6"/>
      <c r="AW53" s="6"/>
      <c r="AX53" s="6"/>
      <c r="AY53" s="6"/>
      <c r="AZ53" s="6"/>
    </row>
    <row r="54" spans="1:52" s="9" customFormat="1" ht="14.25">
      <c r="A54" s="13" t="s">
        <v>171</v>
      </c>
      <c r="B54" s="20"/>
      <c r="C54" s="110"/>
      <c r="D54" s="110"/>
      <c r="E54" s="110"/>
      <c r="F54" s="120"/>
      <c r="G54" s="123"/>
      <c r="H54" s="6"/>
      <c r="I54" s="6"/>
      <c r="J54" s="6"/>
      <c r="K54" s="6"/>
      <c r="L54" s="6"/>
      <c r="M54" s="6"/>
      <c r="N54" s="6"/>
      <c r="O54" s="6"/>
      <c r="P54" s="6"/>
      <c r="Q54" s="6"/>
      <c r="R54" s="6"/>
      <c r="S54" s="6"/>
      <c r="T54" s="6"/>
      <c r="U54" s="6"/>
      <c r="V54" s="6"/>
      <c r="W54" s="6"/>
      <c r="X54" s="6"/>
      <c r="Y54" s="6"/>
      <c r="Z54" s="6"/>
      <c r="AA54" s="7"/>
      <c r="AB54" s="7"/>
      <c r="AC54" s="7"/>
      <c r="AD54" s="7"/>
      <c r="AE54" s="7"/>
      <c r="AF54" s="7"/>
      <c r="AG54" s="7"/>
      <c r="AH54" s="7"/>
      <c r="AI54" s="7"/>
      <c r="AJ54" s="7"/>
      <c r="AK54" s="7"/>
      <c r="AL54" s="7"/>
      <c r="AM54" s="7"/>
      <c r="AN54" s="7"/>
      <c r="AO54" s="8"/>
      <c r="AP54" s="8"/>
      <c r="AQ54" s="6"/>
      <c r="AR54" s="6"/>
      <c r="AS54" s="6"/>
      <c r="AT54" s="6"/>
      <c r="AU54" s="6"/>
      <c r="AV54" s="6"/>
      <c r="AW54" s="6"/>
      <c r="AX54" s="6"/>
      <c r="AY54" s="6"/>
      <c r="AZ54" s="6"/>
    </row>
    <row r="55" spans="1:52" s="9" customFormat="1" ht="14.25">
      <c r="A55" s="13" t="s">
        <v>172</v>
      </c>
      <c r="B55" s="76">
        <v>2</v>
      </c>
      <c r="C55" s="166"/>
      <c r="D55" s="111"/>
      <c r="E55" s="112"/>
      <c r="F55" s="121"/>
      <c r="G55" s="122"/>
      <c r="H55" s="6"/>
      <c r="I55" s="6"/>
      <c r="J55" s="6"/>
      <c r="K55" s="6"/>
      <c r="L55" s="6"/>
      <c r="M55" s="6"/>
      <c r="N55" s="6"/>
      <c r="O55" s="6"/>
      <c r="P55" s="6"/>
      <c r="Q55" s="6"/>
      <c r="R55" s="6"/>
      <c r="S55" s="6"/>
      <c r="T55" s="6"/>
      <c r="U55" s="6"/>
      <c r="V55" s="6"/>
      <c r="W55" s="6"/>
      <c r="X55" s="6"/>
      <c r="Y55" s="6"/>
      <c r="Z55" s="6"/>
      <c r="AA55" s="7"/>
      <c r="AB55" s="7"/>
      <c r="AC55" s="7"/>
      <c r="AD55" s="7"/>
      <c r="AE55" s="7"/>
      <c r="AF55" s="7"/>
      <c r="AG55" s="7"/>
      <c r="AH55" s="7"/>
      <c r="AI55" s="7"/>
      <c r="AJ55" s="7"/>
      <c r="AK55" s="7"/>
      <c r="AL55" s="7"/>
      <c r="AM55" s="7"/>
      <c r="AN55" s="7"/>
      <c r="AO55" s="8"/>
      <c r="AP55" s="8"/>
      <c r="AQ55" s="6"/>
      <c r="AR55" s="6"/>
      <c r="AS55" s="6"/>
      <c r="AT55" s="6"/>
      <c r="AU55" s="6"/>
      <c r="AV55" s="6"/>
      <c r="AW55" s="6"/>
      <c r="AX55" s="6"/>
      <c r="AY55" s="6"/>
      <c r="AZ55" s="6"/>
    </row>
    <row r="56" spans="1:52" s="9" customFormat="1" ht="14.25">
      <c r="A56" s="10" t="s">
        <v>173</v>
      </c>
      <c r="B56" s="45"/>
      <c r="C56" s="110"/>
      <c r="D56" s="110"/>
      <c r="E56" s="110"/>
      <c r="F56" s="120"/>
      <c r="G56" s="123"/>
      <c r="H56" s="6"/>
      <c r="I56" s="6"/>
      <c r="J56" s="6"/>
      <c r="K56" s="6"/>
      <c r="L56" s="6"/>
      <c r="M56" s="6"/>
      <c r="N56" s="6"/>
      <c r="O56" s="6"/>
      <c r="P56" s="6"/>
      <c r="Q56" s="6"/>
      <c r="R56" s="6"/>
      <c r="S56" s="6"/>
      <c r="T56" s="6"/>
      <c r="U56" s="6"/>
      <c r="V56" s="6"/>
      <c r="W56" s="6"/>
      <c r="X56" s="6"/>
      <c r="Y56" s="6"/>
      <c r="Z56" s="6"/>
      <c r="AA56" s="7"/>
      <c r="AB56" s="7"/>
      <c r="AC56" s="7"/>
      <c r="AD56" s="7"/>
      <c r="AE56" s="7"/>
      <c r="AF56" s="7"/>
      <c r="AG56" s="7"/>
      <c r="AH56" s="7"/>
      <c r="AI56" s="7"/>
      <c r="AJ56" s="7"/>
      <c r="AK56" s="7"/>
      <c r="AL56" s="7"/>
      <c r="AM56" s="7"/>
      <c r="AN56" s="7"/>
      <c r="AO56" s="8"/>
      <c r="AP56" s="8"/>
      <c r="AQ56" s="6"/>
      <c r="AR56" s="6"/>
      <c r="AS56" s="6"/>
      <c r="AT56" s="6"/>
      <c r="AU56" s="6"/>
      <c r="AV56" s="6"/>
      <c r="AW56" s="6"/>
      <c r="AX56" s="6"/>
      <c r="AY56" s="6"/>
      <c r="AZ56" s="6"/>
    </row>
    <row r="57" spans="1:52" s="9" customFormat="1" ht="36">
      <c r="A57" s="10" t="s">
        <v>174</v>
      </c>
      <c r="B57" s="76">
        <v>2</v>
      </c>
      <c r="C57" s="166"/>
      <c r="D57" s="111"/>
      <c r="E57" s="112"/>
      <c r="F57" s="121"/>
      <c r="G57" s="122"/>
      <c r="H57" s="6"/>
      <c r="I57" s="6"/>
      <c r="J57" s="6"/>
      <c r="K57" s="6"/>
      <c r="L57" s="6"/>
      <c r="M57" s="6"/>
      <c r="N57" s="6"/>
      <c r="O57" s="6"/>
      <c r="P57" s="6"/>
      <c r="Q57" s="6"/>
      <c r="R57" s="6"/>
      <c r="S57" s="6"/>
      <c r="T57" s="6"/>
      <c r="U57" s="6"/>
      <c r="V57" s="6"/>
      <c r="W57" s="6"/>
      <c r="X57" s="6"/>
      <c r="Y57" s="6"/>
      <c r="Z57" s="6"/>
      <c r="AA57" s="7"/>
      <c r="AB57" s="7"/>
      <c r="AC57" s="7"/>
      <c r="AD57" s="7"/>
      <c r="AE57" s="7"/>
      <c r="AF57" s="7"/>
      <c r="AG57" s="7"/>
      <c r="AH57" s="7"/>
      <c r="AI57" s="7"/>
      <c r="AJ57" s="7"/>
      <c r="AK57" s="7"/>
      <c r="AL57" s="7"/>
      <c r="AM57" s="7"/>
      <c r="AN57" s="7"/>
      <c r="AO57" s="8"/>
      <c r="AP57" s="8"/>
      <c r="AQ57" s="6"/>
      <c r="AR57" s="6"/>
      <c r="AS57" s="6"/>
      <c r="AT57" s="6"/>
      <c r="AU57" s="6"/>
      <c r="AV57" s="6"/>
      <c r="AW57" s="6"/>
      <c r="AX57" s="6"/>
      <c r="AY57" s="6"/>
      <c r="AZ57" s="6"/>
    </row>
    <row r="58" spans="1:52" s="9" customFormat="1">
      <c r="A58" s="44" t="s">
        <v>175</v>
      </c>
      <c r="B58" s="20"/>
      <c r="C58" s="110"/>
      <c r="D58" s="110"/>
      <c r="E58" s="110"/>
      <c r="F58" s="120"/>
      <c r="G58" s="123"/>
      <c r="H58" s="6"/>
      <c r="I58" s="6"/>
      <c r="J58" s="6"/>
      <c r="K58" s="6"/>
      <c r="L58" s="6"/>
      <c r="M58" s="6"/>
      <c r="N58" s="6"/>
      <c r="O58" s="6"/>
      <c r="P58" s="6"/>
      <c r="Q58" s="6"/>
      <c r="R58" s="6"/>
      <c r="S58" s="6"/>
      <c r="T58" s="6"/>
      <c r="U58" s="6"/>
      <c r="V58" s="6"/>
      <c r="W58" s="6"/>
      <c r="X58" s="6"/>
      <c r="Y58" s="6"/>
      <c r="Z58" s="6"/>
      <c r="AA58" s="7"/>
      <c r="AB58" s="7"/>
      <c r="AC58" s="7"/>
      <c r="AD58" s="7"/>
      <c r="AE58" s="7"/>
      <c r="AF58" s="7"/>
      <c r="AG58" s="7"/>
      <c r="AH58" s="7"/>
      <c r="AI58" s="7"/>
      <c r="AJ58" s="7"/>
      <c r="AK58" s="7"/>
      <c r="AL58" s="7"/>
      <c r="AM58" s="7"/>
      <c r="AN58" s="7"/>
      <c r="AO58" s="8"/>
      <c r="AP58" s="8"/>
      <c r="AQ58" s="6"/>
      <c r="AR58" s="6"/>
      <c r="AS58" s="6"/>
      <c r="AT58" s="6"/>
      <c r="AU58" s="6"/>
      <c r="AV58" s="6"/>
      <c r="AW58" s="6"/>
      <c r="AX58" s="6"/>
      <c r="AY58" s="6"/>
      <c r="AZ58" s="6"/>
    </row>
    <row r="59" spans="1:52" s="9" customFormat="1" ht="14.25">
      <c r="A59" s="10" t="s">
        <v>176</v>
      </c>
      <c r="B59" s="20"/>
      <c r="C59" s="110"/>
      <c r="D59" s="110"/>
      <c r="E59" s="110"/>
      <c r="F59" s="120"/>
      <c r="G59" s="123"/>
      <c r="H59" s="6"/>
      <c r="I59" s="6"/>
      <c r="J59" s="6"/>
      <c r="K59" s="6"/>
      <c r="L59" s="6"/>
      <c r="M59" s="6"/>
      <c r="N59" s="6"/>
      <c r="O59" s="6"/>
      <c r="P59" s="6"/>
      <c r="Q59" s="6"/>
      <c r="R59" s="6"/>
      <c r="S59" s="6"/>
      <c r="T59" s="6"/>
      <c r="U59" s="6"/>
      <c r="V59" s="6"/>
      <c r="W59" s="6"/>
      <c r="X59" s="6"/>
      <c r="Y59" s="6"/>
      <c r="Z59" s="6"/>
      <c r="AA59" s="7"/>
      <c r="AB59" s="7"/>
      <c r="AC59" s="7"/>
      <c r="AD59" s="7"/>
      <c r="AE59" s="7"/>
      <c r="AF59" s="7"/>
      <c r="AG59" s="7"/>
      <c r="AH59" s="7"/>
      <c r="AI59" s="7"/>
      <c r="AJ59" s="7"/>
      <c r="AK59" s="7"/>
      <c r="AL59" s="7"/>
      <c r="AM59" s="7"/>
      <c r="AN59" s="7"/>
      <c r="AO59" s="8"/>
      <c r="AP59" s="8"/>
      <c r="AQ59" s="6"/>
      <c r="AR59" s="6"/>
      <c r="AS59" s="6"/>
      <c r="AT59" s="6"/>
      <c r="AU59" s="6"/>
      <c r="AV59" s="6"/>
      <c r="AW59" s="6"/>
      <c r="AX59" s="6"/>
      <c r="AY59" s="6"/>
      <c r="AZ59" s="6"/>
    </row>
    <row r="60" spans="1:52" s="9" customFormat="1" ht="24">
      <c r="A60" s="10" t="s">
        <v>177</v>
      </c>
      <c r="B60" s="76">
        <v>6</v>
      </c>
      <c r="C60" s="111"/>
      <c r="D60" s="111"/>
      <c r="E60" s="112"/>
      <c r="F60" s="121"/>
      <c r="G60" s="122"/>
      <c r="H60" s="6"/>
      <c r="I60" s="6"/>
      <c r="J60" s="6"/>
      <c r="K60" s="6"/>
      <c r="L60" s="6"/>
      <c r="M60" s="6"/>
      <c r="N60" s="6"/>
      <c r="O60" s="6"/>
      <c r="P60" s="6"/>
      <c r="Q60" s="6"/>
      <c r="R60" s="6"/>
      <c r="S60" s="6"/>
      <c r="T60" s="6"/>
      <c r="U60" s="6"/>
      <c r="V60" s="6"/>
      <c r="W60" s="6"/>
      <c r="X60" s="6"/>
      <c r="Y60" s="6"/>
      <c r="Z60" s="6"/>
      <c r="AA60" s="7"/>
      <c r="AB60" s="7"/>
      <c r="AC60" s="7"/>
      <c r="AD60" s="7"/>
      <c r="AE60" s="7"/>
      <c r="AF60" s="7"/>
      <c r="AG60" s="7"/>
      <c r="AH60" s="7"/>
      <c r="AI60" s="7"/>
      <c r="AJ60" s="7"/>
      <c r="AK60" s="7"/>
      <c r="AL60" s="7"/>
      <c r="AM60" s="7"/>
      <c r="AN60" s="7"/>
      <c r="AO60" s="8"/>
      <c r="AP60" s="8"/>
      <c r="AQ60" s="6"/>
      <c r="AR60" s="6"/>
      <c r="AS60" s="6"/>
      <c r="AT60" s="6"/>
      <c r="AU60" s="6"/>
      <c r="AV60" s="6"/>
      <c r="AW60" s="6"/>
      <c r="AX60" s="6"/>
      <c r="AY60" s="6"/>
      <c r="AZ60" s="6"/>
    </row>
    <row r="61" spans="1:52" s="9" customFormat="1" ht="14.25">
      <c r="A61" s="54" t="s">
        <v>178</v>
      </c>
      <c r="B61" s="19">
        <v>5</v>
      </c>
      <c r="C61" s="111"/>
      <c r="D61" s="111"/>
      <c r="E61" s="112"/>
      <c r="F61" s="121"/>
      <c r="G61" s="122"/>
      <c r="H61" s="6"/>
      <c r="I61" s="6"/>
      <c r="J61" s="6"/>
      <c r="K61" s="6"/>
      <c r="L61" s="6"/>
      <c r="M61" s="6"/>
      <c r="N61" s="6"/>
      <c r="O61" s="6"/>
      <c r="P61" s="6"/>
      <c r="Q61" s="6"/>
      <c r="R61" s="6"/>
      <c r="S61" s="6"/>
      <c r="T61" s="6"/>
      <c r="U61" s="6"/>
      <c r="V61" s="6"/>
      <c r="W61" s="6"/>
      <c r="X61" s="6"/>
      <c r="Y61" s="6"/>
      <c r="Z61" s="6"/>
      <c r="AA61" s="7"/>
      <c r="AB61" s="7"/>
      <c r="AC61" s="7"/>
      <c r="AD61" s="7"/>
      <c r="AE61" s="7"/>
      <c r="AF61" s="7"/>
      <c r="AG61" s="7"/>
      <c r="AH61" s="7"/>
      <c r="AI61" s="7"/>
      <c r="AJ61" s="7"/>
      <c r="AK61" s="7"/>
      <c r="AL61" s="7"/>
      <c r="AM61" s="7"/>
      <c r="AN61" s="7"/>
      <c r="AO61" s="8"/>
      <c r="AP61" s="8"/>
      <c r="AQ61" s="6"/>
      <c r="AR61" s="6"/>
      <c r="AS61" s="6"/>
      <c r="AT61" s="6"/>
      <c r="AU61" s="6"/>
      <c r="AV61" s="6"/>
      <c r="AW61" s="6"/>
      <c r="AX61" s="6"/>
      <c r="AY61" s="6"/>
      <c r="AZ61" s="6"/>
    </row>
    <row r="62" spans="1:52" s="9" customFormat="1" ht="14.25">
      <c r="A62" s="10" t="s">
        <v>179</v>
      </c>
      <c r="B62" s="20" t="s">
        <v>0</v>
      </c>
      <c r="C62" s="110"/>
      <c r="D62" s="110"/>
      <c r="E62" s="110"/>
      <c r="F62" s="120"/>
      <c r="G62" s="123"/>
      <c r="H62" s="6"/>
      <c r="I62" s="6"/>
      <c r="J62" s="6"/>
      <c r="K62" s="6"/>
      <c r="L62" s="6"/>
      <c r="M62" s="6"/>
      <c r="N62" s="6"/>
      <c r="O62" s="6"/>
      <c r="P62" s="6"/>
      <c r="Q62" s="6"/>
      <c r="R62" s="6"/>
      <c r="S62" s="6"/>
      <c r="T62" s="6"/>
      <c r="U62" s="6"/>
      <c r="V62" s="6"/>
      <c r="W62" s="6"/>
      <c r="X62" s="6"/>
      <c r="Y62" s="6"/>
      <c r="Z62" s="6"/>
      <c r="AA62" s="7"/>
      <c r="AB62" s="7"/>
      <c r="AC62" s="7"/>
      <c r="AD62" s="7"/>
      <c r="AE62" s="7"/>
      <c r="AF62" s="7"/>
      <c r="AG62" s="7"/>
      <c r="AH62" s="7"/>
      <c r="AI62" s="7"/>
      <c r="AJ62" s="7"/>
      <c r="AK62" s="7"/>
      <c r="AL62" s="7"/>
      <c r="AM62" s="7"/>
      <c r="AN62" s="7"/>
      <c r="AO62" s="8"/>
      <c r="AP62" s="8"/>
      <c r="AQ62" s="6"/>
      <c r="AR62" s="6"/>
      <c r="AS62" s="6"/>
      <c r="AT62" s="6"/>
      <c r="AU62" s="6"/>
      <c r="AV62" s="6"/>
      <c r="AW62" s="6"/>
      <c r="AX62" s="6"/>
      <c r="AY62" s="6"/>
      <c r="AZ62" s="6"/>
    </row>
    <row r="63" spans="1:52" s="9" customFormat="1" ht="24">
      <c r="A63" s="10" t="s">
        <v>180</v>
      </c>
      <c r="B63" s="76">
        <v>2</v>
      </c>
      <c r="C63" s="166"/>
      <c r="D63" s="111"/>
      <c r="E63" s="112"/>
      <c r="F63" s="121"/>
      <c r="G63" s="122"/>
      <c r="H63" s="6"/>
      <c r="I63" s="6"/>
      <c r="J63" s="6"/>
      <c r="K63" s="6"/>
      <c r="L63" s="6"/>
      <c r="M63" s="6"/>
      <c r="N63" s="6"/>
      <c r="O63" s="6"/>
      <c r="P63" s="6"/>
      <c r="Q63" s="6"/>
      <c r="R63" s="6"/>
      <c r="S63" s="6"/>
      <c r="T63" s="6"/>
      <c r="U63" s="6"/>
      <c r="V63" s="6"/>
      <c r="W63" s="6"/>
      <c r="X63" s="6"/>
      <c r="Y63" s="6"/>
      <c r="Z63" s="6"/>
      <c r="AA63" s="7"/>
      <c r="AB63" s="7"/>
      <c r="AC63" s="7"/>
      <c r="AD63" s="7"/>
      <c r="AE63" s="7"/>
      <c r="AF63" s="7"/>
      <c r="AG63" s="7"/>
      <c r="AH63" s="7"/>
      <c r="AI63" s="7"/>
      <c r="AJ63" s="7"/>
      <c r="AK63" s="7"/>
      <c r="AL63" s="7"/>
      <c r="AM63" s="7"/>
      <c r="AN63" s="7"/>
      <c r="AO63" s="8"/>
      <c r="AP63" s="8"/>
      <c r="AQ63" s="6"/>
      <c r="AR63" s="6"/>
      <c r="AS63" s="6"/>
      <c r="AT63" s="6"/>
      <c r="AU63" s="6"/>
      <c r="AV63" s="6"/>
      <c r="AW63" s="6"/>
      <c r="AX63" s="6"/>
      <c r="AY63" s="6"/>
      <c r="AZ63" s="6"/>
    </row>
    <row r="64" spans="1:52" s="9" customFormat="1" ht="14.25">
      <c r="A64" s="10" t="s">
        <v>181</v>
      </c>
      <c r="B64" s="76">
        <v>2</v>
      </c>
      <c r="C64" s="166"/>
      <c r="D64" s="111"/>
      <c r="E64" s="112"/>
      <c r="F64" s="121"/>
      <c r="G64" s="122"/>
      <c r="H64" s="6"/>
      <c r="I64" s="6"/>
      <c r="J64" s="6"/>
      <c r="K64" s="6"/>
      <c r="L64" s="6"/>
      <c r="M64" s="6"/>
      <c r="N64" s="6"/>
      <c r="O64" s="6"/>
      <c r="P64" s="6"/>
      <c r="Q64" s="6"/>
      <c r="R64" s="6"/>
      <c r="S64" s="6"/>
      <c r="T64" s="6"/>
      <c r="U64" s="6"/>
      <c r="V64" s="6"/>
      <c r="W64" s="6"/>
      <c r="X64" s="6"/>
      <c r="Y64" s="6"/>
      <c r="Z64" s="6"/>
      <c r="AA64" s="7"/>
      <c r="AB64" s="7"/>
      <c r="AC64" s="7"/>
      <c r="AD64" s="7"/>
      <c r="AE64" s="7"/>
      <c r="AF64" s="7"/>
      <c r="AG64" s="7"/>
      <c r="AH64" s="7"/>
      <c r="AI64" s="7"/>
      <c r="AJ64" s="7"/>
      <c r="AK64" s="7"/>
      <c r="AL64" s="7"/>
      <c r="AM64" s="7"/>
      <c r="AN64" s="7"/>
      <c r="AO64" s="8"/>
      <c r="AP64" s="8"/>
      <c r="AQ64" s="6"/>
      <c r="AR64" s="6"/>
      <c r="AS64" s="6"/>
      <c r="AT64" s="6"/>
      <c r="AU64" s="6"/>
      <c r="AV64" s="6"/>
      <c r="AW64" s="6"/>
      <c r="AX64" s="6"/>
      <c r="AY64" s="6"/>
      <c r="AZ64" s="6"/>
    </row>
    <row r="65" spans="1:52" s="9" customFormat="1" ht="14.25">
      <c r="A65" s="14" t="s">
        <v>182</v>
      </c>
      <c r="B65" s="20"/>
      <c r="C65" s="110"/>
      <c r="D65" s="110"/>
      <c r="E65" s="110"/>
      <c r="F65" s="120"/>
      <c r="G65" s="123"/>
      <c r="H65" s="6"/>
      <c r="I65" s="6"/>
      <c r="J65" s="6"/>
      <c r="K65" s="6"/>
      <c r="L65" s="6"/>
      <c r="M65" s="6"/>
      <c r="N65" s="6"/>
      <c r="O65" s="6"/>
      <c r="P65" s="6"/>
      <c r="Q65" s="6"/>
      <c r="R65" s="6"/>
      <c r="S65" s="6"/>
      <c r="T65" s="6"/>
      <c r="U65" s="6"/>
      <c r="V65" s="6"/>
      <c r="W65" s="6"/>
      <c r="X65" s="6"/>
      <c r="Y65" s="6"/>
      <c r="Z65" s="6"/>
      <c r="AA65" s="7"/>
      <c r="AB65" s="7"/>
      <c r="AC65" s="7"/>
      <c r="AD65" s="7"/>
      <c r="AE65" s="7"/>
      <c r="AF65" s="7"/>
      <c r="AG65" s="7"/>
      <c r="AH65" s="7"/>
      <c r="AI65" s="7"/>
      <c r="AJ65" s="7"/>
      <c r="AK65" s="7"/>
      <c r="AL65" s="7"/>
      <c r="AM65" s="7"/>
      <c r="AN65" s="7"/>
      <c r="AO65" s="8"/>
      <c r="AP65" s="8"/>
      <c r="AQ65" s="6"/>
      <c r="AR65" s="6"/>
      <c r="AS65" s="6"/>
      <c r="AT65" s="6"/>
      <c r="AU65" s="6"/>
      <c r="AV65" s="6"/>
      <c r="AW65" s="6"/>
      <c r="AX65" s="6"/>
      <c r="AY65" s="6"/>
      <c r="AZ65" s="6"/>
    </row>
    <row r="66" spans="1:52" s="21" customFormat="1" ht="36">
      <c r="A66" s="42" t="s">
        <v>183</v>
      </c>
      <c r="B66" s="76">
        <v>2</v>
      </c>
      <c r="C66" s="166"/>
      <c r="D66" s="112"/>
      <c r="E66" s="112"/>
      <c r="F66" s="121"/>
      <c r="G66" s="122"/>
      <c r="H66" s="6"/>
      <c r="I66" s="6"/>
      <c r="J66" s="6"/>
      <c r="K66" s="6"/>
      <c r="L66" s="6"/>
      <c r="M66" s="6"/>
      <c r="N66" s="6"/>
      <c r="O66" s="6"/>
      <c r="P66" s="6"/>
      <c r="Q66" s="6"/>
      <c r="R66" s="6"/>
      <c r="S66" s="6"/>
      <c r="T66" s="6"/>
      <c r="U66" s="6"/>
      <c r="V66" s="6"/>
      <c r="W66" s="6"/>
      <c r="X66" s="6"/>
      <c r="Y66" s="6"/>
      <c r="Z66" s="6"/>
      <c r="AA66" s="7"/>
      <c r="AB66" s="7"/>
      <c r="AC66" s="7"/>
      <c r="AD66" s="7"/>
      <c r="AE66" s="7"/>
      <c r="AF66" s="7"/>
      <c r="AG66" s="7"/>
      <c r="AH66" s="7"/>
      <c r="AI66" s="7"/>
      <c r="AJ66" s="7"/>
      <c r="AK66" s="7"/>
      <c r="AL66" s="7"/>
      <c r="AM66" s="7"/>
      <c r="AN66" s="7"/>
      <c r="AO66" s="8"/>
      <c r="AP66" s="8"/>
      <c r="AQ66" s="6"/>
      <c r="AR66" s="6"/>
      <c r="AS66" s="6"/>
      <c r="AT66" s="6"/>
      <c r="AU66" s="6"/>
      <c r="AV66" s="6"/>
      <c r="AW66" s="6"/>
      <c r="AX66" s="6"/>
      <c r="AY66" s="6"/>
      <c r="AZ66" s="6"/>
    </row>
    <row r="67" spans="1:52" s="21" customFormat="1" ht="24">
      <c r="A67" s="13" t="s">
        <v>184</v>
      </c>
      <c r="B67" s="83">
        <v>2</v>
      </c>
      <c r="C67" s="166"/>
      <c r="D67" s="112"/>
      <c r="E67" s="112"/>
      <c r="F67" s="121"/>
      <c r="G67" s="122"/>
      <c r="H67" s="6"/>
      <c r="I67" s="6"/>
      <c r="J67" s="6"/>
      <c r="K67" s="6"/>
      <c r="L67" s="6"/>
      <c r="M67" s="6"/>
      <c r="N67" s="6"/>
      <c r="O67" s="6"/>
      <c r="P67" s="6"/>
      <c r="Q67" s="6"/>
      <c r="R67" s="6"/>
      <c r="S67" s="6"/>
      <c r="T67" s="6"/>
      <c r="U67" s="6"/>
      <c r="V67" s="6"/>
      <c r="W67" s="6"/>
      <c r="X67" s="6"/>
      <c r="Y67" s="6"/>
      <c r="Z67" s="6"/>
      <c r="AA67" s="7"/>
      <c r="AB67" s="7"/>
      <c r="AC67" s="7"/>
      <c r="AD67" s="7"/>
      <c r="AE67" s="7"/>
      <c r="AF67" s="7"/>
      <c r="AG67" s="7"/>
      <c r="AH67" s="7"/>
      <c r="AI67" s="7"/>
      <c r="AJ67" s="7"/>
      <c r="AK67" s="7"/>
      <c r="AL67" s="7"/>
      <c r="AM67" s="7"/>
      <c r="AN67" s="7"/>
      <c r="AO67" s="8"/>
      <c r="AP67" s="8"/>
      <c r="AQ67" s="6"/>
      <c r="AR67" s="6"/>
      <c r="AS67" s="6"/>
      <c r="AT67" s="6"/>
      <c r="AU67" s="6"/>
      <c r="AV67" s="6"/>
      <c r="AW67" s="6"/>
      <c r="AX67" s="6"/>
      <c r="AY67" s="6"/>
      <c r="AZ67" s="6"/>
    </row>
    <row r="68" spans="1:52" s="9" customFormat="1" ht="24">
      <c r="A68" s="13" t="s">
        <v>185</v>
      </c>
      <c r="B68" s="12">
        <v>2</v>
      </c>
      <c r="C68" s="166"/>
      <c r="D68" s="111"/>
      <c r="E68" s="112"/>
      <c r="F68" s="121"/>
      <c r="G68" s="122"/>
      <c r="H68" s="6"/>
      <c r="I68" s="6"/>
      <c r="J68" s="6"/>
      <c r="K68" s="6"/>
      <c r="L68" s="6"/>
      <c r="M68" s="6"/>
      <c r="N68" s="6"/>
      <c r="O68" s="6"/>
      <c r="P68" s="6"/>
      <c r="Q68" s="6"/>
      <c r="R68" s="6"/>
      <c r="S68" s="6"/>
      <c r="T68" s="6"/>
      <c r="U68" s="6"/>
      <c r="V68" s="6"/>
      <c r="W68" s="6"/>
      <c r="X68" s="6"/>
      <c r="Y68" s="6"/>
      <c r="Z68" s="6"/>
      <c r="AA68" s="7"/>
      <c r="AB68" s="7"/>
      <c r="AC68" s="7"/>
      <c r="AD68" s="7"/>
      <c r="AE68" s="7"/>
      <c r="AF68" s="7"/>
      <c r="AG68" s="7"/>
      <c r="AH68" s="7"/>
      <c r="AI68" s="7"/>
      <c r="AJ68" s="7"/>
      <c r="AK68" s="7"/>
      <c r="AL68" s="7"/>
      <c r="AM68" s="7"/>
      <c r="AN68" s="7"/>
      <c r="AO68" s="8"/>
      <c r="AP68" s="8"/>
      <c r="AQ68" s="6"/>
      <c r="AR68" s="6"/>
      <c r="AS68" s="6"/>
      <c r="AT68" s="6"/>
      <c r="AU68" s="6"/>
      <c r="AV68" s="6"/>
      <c r="AW68" s="6"/>
      <c r="AX68" s="6"/>
      <c r="AY68" s="6"/>
      <c r="AZ68" s="6"/>
    </row>
    <row r="69" spans="1:52" s="9" customFormat="1" ht="24">
      <c r="A69" s="10" t="s">
        <v>186</v>
      </c>
      <c r="B69" s="12">
        <v>2</v>
      </c>
      <c r="C69" s="166"/>
      <c r="D69" s="111"/>
      <c r="E69" s="112"/>
      <c r="F69" s="121"/>
      <c r="G69" s="122"/>
      <c r="H69" s="6"/>
      <c r="I69" s="6"/>
      <c r="J69" s="6"/>
      <c r="K69" s="6"/>
      <c r="L69" s="6"/>
      <c r="M69" s="6"/>
      <c r="N69" s="6"/>
      <c r="O69" s="6"/>
      <c r="P69" s="6"/>
      <c r="Q69" s="6"/>
      <c r="R69" s="6"/>
      <c r="S69" s="6"/>
      <c r="T69" s="6"/>
      <c r="U69" s="6"/>
      <c r="V69" s="6"/>
      <c r="W69" s="6"/>
      <c r="X69" s="6"/>
      <c r="Y69" s="6"/>
      <c r="Z69" s="6"/>
      <c r="AA69" s="7"/>
      <c r="AB69" s="7"/>
      <c r="AC69" s="7"/>
      <c r="AD69" s="7"/>
      <c r="AE69" s="7"/>
      <c r="AF69" s="7"/>
      <c r="AG69" s="7"/>
      <c r="AH69" s="7"/>
      <c r="AI69" s="7"/>
      <c r="AJ69" s="7"/>
      <c r="AK69" s="7"/>
      <c r="AL69" s="7"/>
      <c r="AM69" s="7"/>
      <c r="AN69" s="7"/>
      <c r="AO69" s="8"/>
      <c r="AP69" s="8"/>
      <c r="AQ69" s="6"/>
      <c r="AR69" s="6"/>
      <c r="AS69" s="6"/>
      <c r="AT69" s="6"/>
      <c r="AU69" s="6"/>
      <c r="AV69" s="6"/>
      <c r="AW69" s="6"/>
      <c r="AX69" s="6"/>
      <c r="AY69" s="6"/>
      <c r="AZ69" s="6"/>
    </row>
    <row r="70" spans="1:52" s="9" customFormat="1" ht="14.25">
      <c r="A70" s="14" t="s">
        <v>187</v>
      </c>
      <c r="B70" s="20"/>
      <c r="C70" s="110"/>
      <c r="D70" s="110"/>
      <c r="E70" s="110"/>
      <c r="F70" s="120"/>
      <c r="G70" s="123"/>
      <c r="H70" s="6"/>
      <c r="I70" s="6"/>
      <c r="J70" s="6"/>
      <c r="K70" s="6"/>
      <c r="L70" s="6"/>
      <c r="M70" s="6"/>
      <c r="N70" s="6"/>
      <c r="O70" s="6"/>
      <c r="P70" s="6"/>
      <c r="Q70" s="6"/>
      <c r="R70" s="6"/>
      <c r="S70" s="6"/>
      <c r="T70" s="6"/>
      <c r="U70" s="6"/>
      <c r="V70" s="6"/>
      <c r="W70" s="6"/>
      <c r="X70" s="6"/>
      <c r="Y70" s="6"/>
      <c r="Z70" s="6"/>
      <c r="AA70" s="7"/>
      <c r="AB70" s="7"/>
      <c r="AC70" s="7"/>
      <c r="AD70" s="7"/>
      <c r="AE70" s="7"/>
      <c r="AF70" s="7"/>
      <c r="AG70" s="7"/>
      <c r="AH70" s="7"/>
      <c r="AI70" s="7"/>
      <c r="AJ70" s="7"/>
      <c r="AK70" s="7"/>
      <c r="AL70" s="7"/>
      <c r="AM70" s="7"/>
      <c r="AN70" s="7"/>
      <c r="AO70" s="8"/>
      <c r="AP70" s="8"/>
      <c r="AQ70" s="6"/>
      <c r="AR70" s="6"/>
      <c r="AS70" s="6"/>
      <c r="AT70" s="6"/>
      <c r="AU70" s="6"/>
      <c r="AV70" s="6"/>
      <c r="AW70" s="6"/>
      <c r="AX70" s="6"/>
      <c r="AY70" s="6"/>
      <c r="AZ70" s="6"/>
    </row>
    <row r="71" spans="1:52" s="9" customFormat="1" ht="14.25">
      <c r="A71" s="10" t="s">
        <v>255</v>
      </c>
      <c r="B71" s="109">
        <v>5</v>
      </c>
      <c r="C71" s="112"/>
      <c r="D71" s="112"/>
      <c r="E71" s="112"/>
      <c r="F71" s="121"/>
      <c r="G71" s="122"/>
      <c r="H71" s="6"/>
      <c r="I71" s="6"/>
      <c r="J71" s="6"/>
      <c r="K71" s="6"/>
      <c r="L71" s="6"/>
      <c r="M71" s="6"/>
      <c r="N71" s="6"/>
      <c r="O71" s="6"/>
      <c r="P71" s="6"/>
      <c r="Q71" s="6"/>
      <c r="R71" s="6"/>
      <c r="S71" s="6"/>
      <c r="T71" s="6"/>
      <c r="U71" s="6"/>
      <c r="V71" s="6"/>
      <c r="W71" s="6"/>
      <c r="X71" s="6"/>
      <c r="Y71" s="6"/>
      <c r="Z71" s="6"/>
      <c r="AA71" s="7"/>
      <c r="AB71" s="7"/>
      <c r="AC71" s="7"/>
      <c r="AD71" s="7"/>
      <c r="AE71" s="7"/>
      <c r="AF71" s="7"/>
      <c r="AG71" s="7"/>
      <c r="AH71" s="7"/>
      <c r="AI71" s="7"/>
      <c r="AJ71" s="7"/>
      <c r="AK71" s="7"/>
      <c r="AL71" s="7"/>
      <c r="AM71" s="7"/>
      <c r="AN71" s="7"/>
      <c r="AO71" s="8"/>
      <c r="AP71" s="8"/>
      <c r="AQ71" s="6"/>
      <c r="AR71" s="6"/>
      <c r="AS71" s="6"/>
      <c r="AT71" s="6"/>
      <c r="AU71" s="6"/>
      <c r="AV71" s="6"/>
      <c r="AW71" s="6"/>
      <c r="AX71" s="6"/>
      <c r="AY71" s="6"/>
      <c r="AZ71" s="6"/>
    </row>
    <row r="72" spans="1:52" s="9" customFormat="1" ht="14.25">
      <c r="A72" s="10" t="s">
        <v>188</v>
      </c>
      <c r="B72" s="73">
        <v>5</v>
      </c>
      <c r="C72" s="111"/>
      <c r="D72" s="111"/>
      <c r="E72" s="112"/>
      <c r="F72" s="121"/>
      <c r="G72" s="122"/>
      <c r="H72" s="6"/>
      <c r="I72" s="6"/>
      <c r="J72" s="6"/>
      <c r="K72" s="6"/>
      <c r="L72" s="6"/>
      <c r="M72" s="6"/>
      <c r="N72" s="6"/>
      <c r="O72" s="6"/>
      <c r="P72" s="6"/>
      <c r="Q72" s="6"/>
      <c r="R72" s="6"/>
      <c r="S72" s="6"/>
      <c r="T72" s="6"/>
      <c r="U72" s="6"/>
      <c r="V72" s="6"/>
      <c r="W72" s="6"/>
      <c r="X72" s="6"/>
      <c r="Y72" s="6"/>
      <c r="Z72" s="6"/>
      <c r="AA72" s="7"/>
      <c r="AB72" s="7"/>
      <c r="AC72" s="7"/>
      <c r="AD72" s="7"/>
      <c r="AE72" s="7"/>
      <c r="AF72" s="7"/>
      <c r="AG72" s="7"/>
      <c r="AH72" s="7"/>
      <c r="AI72" s="7"/>
      <c r="AJ72" s="7"/>
      <c r="AK72" s="7"/>
      <c r="AL72" s="7"/>
      <c r="AM72" s="7"/>
      <c r="AN72" s="7"/>
      <c r="AO72" s="8"/>
      <c r="AP72" s="8"/>
      <c r="AQ72" s="6"/>
      <c r="AR72" s="6"/>
      <c r="AS72" s="6"/>
      <c r="AT72" s="6"/>
      <c r="AU72" s="6"/>
      <c r="AV72" s="6"/>
      <c r="AW72" s="6"/>
      <c r="AX72" s="6"/>
      <c r="AY72" s="6"/>
      <c r="AZ72" s="6"/>
    </row>
    <row r="73" spans="1:52" s="9" customFormat="1" ht="14.25">
      <c r="A73" s="10" t="s">
        <v>189</v>
      </c>
      <c r="B73" s="20"/>
      <c r="C73" s="110"/>
      <c r="D73" s="110"/>
      <c r="E73" s="110"/>
      <c r="F73" s="120"/>
      <c r="G73" s="123"/>
      <c r="H73" s="6"/>
      <c r="I73" s="6"/>
      <c r="J73" s="6"/>
      <c r="K73" s="6"/>
      <c r="L73" s="6"/>
      <c r="M73" s="6"/>
      <c r="N73" s="6"/>
      <c r="O73" s="6"/>
      <c r="P73" s="6"/>
      <c r="Q73" s="6"/>
      <c r="R73" s="6"/>
      <c r="S73" s="6"/>
      <c r="T73" s="6"/>
      <c r="U73" s="6"/>
      <c r="V73" s="6"/>
      <c r="W73" s="6"/>
      <c r="X73" s="6"/>
      <c r="Y73" s="6"/>
      <c r="Z73" s="6"/>
      <c r="AA73" s="7"/>
      <c r="AB73" s="7"/>
      <c r="AC73" s="7"/>
      <c r="AD73" s="7"/>
      <c r="AE73" s="7"/>
      <c r="AF73" s="7"/>
      <c r="AG73" s="7"/>
      <c r="AH73" s="7"/>
      <c r="AI73" s="7"/>
      <c r="AJ73" s="7"/>
      <c r="AK73" s="7"/>
      <c r="AL73" s="7"/>
      <c r="AM73" s="7"/>
      <c r="AN73" s="7"/>
      <c r="AO73" s="8"/>
      <c r="AP73" s="8"/>
      <c r="AQ73" s="6"/>
      <c r="AR73" s="6"/>
      <c r="AS73" s="6"/>
      <c r="AT73" s="6"/>
      <c r="AU73" s="6"/>
      <c r="AV73" s="6"/>
      <c r="AW73" s="6"/>
      <c r="AX73" s="6"/>
      <c r="AY73" s="6"/>
      <c r="AZ73" s="6"/>
    </row>
    <row r="74" spans="1:52" s="9" customFormat="1" ht="16.899999999999999" customHeight="1">
      <c r="A74" s="14" t="s">
        <v>190</v>
      </c>
      <c r="B74" s="12">
        <v>2</v>
      </c>
      <c r="C74" s="166"/>
      <c r="D74" s="111"/>
      <c r="E74" s="112"/>
      <c r="F74" s="121"/>
      <c r="G74" s="122"/>
      <c r="H74" s="6"/>
      <c r="I74" s="6"/>
      <c r="J74" s="6"/>
      <c r="K74" s="6"/>
      <c r="L74" s="6"/>
      <c r="M74" s="6"/>
      <c r="N74" s="6"/>
      <c r="O74" s="6"/>
      <c r="P74" s="6"/>
      <c r="Q74" s="6"/>
      <c r="R74" s="6"/>
      <c r="S74" s="6"/>
      <c r="T74" s="6"/>
      <c r="U74" s="6"/>
      <c r="V74" s="6"/>
      <c r="W74" s="6"/>
      <c r="X74" s="6"/>
      <c r="Y74" s="6"/>
      <c r="Z74" s="6"/>
      <c r="AA74" s="7"/>
      <c r="AB74" s="7"/>
      <c r="AC74" s="7"/>
      <c r="AD74" s="7"/>
      <c r="AE74" s="7"/>
      <c r="AF74" s="7"/>
      <c r="AG74" s="7"/>
      <c r="AH74" s="7"/>
      <c r="AI74" s="7"/>
      <c r="AJ74" s="7"/>
      <c r="AK74" s="7"/>
      <c r="AL74" s="7"/>
      <c r="AM74" s="7"/>
      <c r="AN74" s="7"/>
      <c r="AO74" s="8"/>
      <c r="AP74" s="8"/>
      <c r="AQ74" s="6"/>
      <c r="AR74" s="6"/>
      <c r="AS74" s="6"/>
      <c r="AT74" s="6"/>
      <c r="AU74" s="6"/>
      <c r="AV74" s="6"/>
      <c r="AW74" s="6"/>
      <c r="AX74" s="6"/>
      <c r="AY74" s="6"/>
      <c r="AZ74" s="6"/>
    </row>
    <row r="75" spans="1:52" s="9" customFormat="1" ht="24">
      <c r="A75" s="10" t="s">
        <v>191</v>
      </c>
      <c r="B75" s="12">
        <v>2</v>
      </c>
      <c r="C75" s="166"/>
      <c r="D75" s="111"/>
      <c r="E75" s="112"/>
      <c r="F75" s="121"/>
      <c r="G75" s="122"/>
      <c r="H75" s="6"/>
      <c r="I75" s="6"/>
      <c r="J75" s="6"/>
      <c r="K75" s="6"/>
      <c r="L75" s="6"/>
      <c r="M75" s="6"/>
      <c r="N75" s="6"/>
      <c r="O75" s="6"/>
      <c r="P75" s="6"/>
      <c r="Q75" s="6"/>
      <c r="R75" s="6"/>
      <c r="S75" s="6"/>
      <c r="T75" s="6"/>
      <c r="U75" s="6"/>
      <c r="V75" s="6"/>
      <c r="W75" s="6"/>
      <c r="X75" s="6"/>
      <c r="Y75" s="6"/>
      <c r="Z75" s="6"/>
      <c r="AA75" s="7"/>
      <c r="AB75" s="7"/>
      <c r="AC75" s="7"/>
      <c r="AD75" s="7"/>
      <c r="AE75" s="7"/>
      <c r="AF75" s="7"/>
      <c r="AG75" s="7"/>
      <c r="AH75" s="7"/>
      <c r="AI75" s="7"/>
      <c r="AJ75" s="7"/>
      <c r="AK75" s="7"/>
      <c r="AL75" s="7"/>
      <c r="AM75" s="7"/>
      <c r="AN75" s="7"/>
      <c r="AO75" s="8"/>
      <c r="AP75" s="8"/>
      <c r="AQ75" s="6"/>
      <c r="AR75" s="6"/>
      <c r="AS75" s="6"/>
      <c r="AT75" s="6"/>
      <c r="AU75" s="6"/>
      <c r="AV75" s="6"/>
      <c r="AW75" s="6"/>
      <c r="AX75" s="6"/>
      <c r="AY75" s="6"/>
      <c r="AZ75" s="6"/>
    </row>
    <row r="76" spans="1:52" s="22" customFormat="1">
      <c r="A76" s="50" t="s">
        <v>192</v>
      </c>
      <c r="B76" s="20"/>
      <c r="C76" s="110"/>
      <c r="D76" s="110"/>
      <c r="E76" s="110"/>
      <c r="F76" s="120"/>
      <c r="G76" s="123"/>
      <c r="H76" s="6"/>
      <c r="I76" s="6"/>
      <c r="J76" s="6"/>
      <c r="K76" s="6"/>
      <c r="L76" s="6"/>
      <c r="M76" s="6"/>
      <c r="N76" s="6"/>
      <c r="O76" s="6"/>
      <c r="P76" s="6"/>
      <c r="Q76" s="6"/>
      <c r="R76" s="6"/>
      <c r="S76" s="6"/>
      <c r="T76" s="6"/>
      <c r="U76" s="6"/>
      <c r="V76" s="6"/>
      <c r="W76" s="6"/>
      <c r="X76" s="6"/>
      <c r="Y76" s="6"/>
      <c r="Z76" s="6"/>
      <c r="AA76" s="7"/>
      <c r="AB76" s="7"/>
      <c r="AC76" s="7"/>
      <c r="AD76" s="7"/>
      <c r="AE76" s="7"/>
      <c r="AF76" s="7"/>
      <c r="AG76" s="7"/>
      <c r="AH76" s="7"/>
      <c r="AI76" s="7"/>
      <c r="AJ76" s="7"/>
      <c r="AK76" s="7"/>
      <c r="AL76" s="7"/>
      <c r="AM76" s="7"/>
      <c r="AN76" s="7"/>
      <c r="AO76" s="8"/>
      <c r="AP76" s="8"/>
      <c r="AQ76" s="6"/>
      <c r="AR76" s="6"/>
      <c r="AS76" s="6"/>
      <c r="AT76" s="6"/>
      <c r="AU76" s="6"/>
      <c r="AV76" s="6"/>
      <c r="AW76" s="6"/>
      <c r="AX76" s="6"/>
      <c r="AY76" s="6"/>
      <c r="AZ76" s="6"/>
    </row>
    <row r="77" spans="1:52" s="9" customFormat="1" ht="14.25">
      <c r="A77" s="14" t="s">
        <v>193</v>
      </c>
      <c r="B77" s="20"/>
      <c r="C77" s="110"/>
      <c r="D77" s="110"/>
      <c r="E77" s="110"/>
      <c r="F77" s="120"/>
      <c r="G77" s="123"/>
      <c r="H77" s="6"/>
      <c r="I77" s="6"/>
      <c r="J77" s="6"/>
      <c r="K77" s="6"/>
      <c r="L77" s="6"/>
      <c r="M77" s="6"/>
      <c r="N77" s="6"/>
      <c r="O77" s="6"/>
      <c r="P77" s="6"/>
      <c r="Q77" s="6"/>
      <c r="R77" s="6"/>
      <c r="S77" s="6"/>
      <c r="T77" s="6"/>
      <c r="U77" s="6"/>
      <c r="V77" s="6"/>
      <c r="W77" s="6"/>
      <c r="X77" s="6"/>
      <c r="Y77" s="6"/>
      <c r="Z77" s="6"/>
      <c r="AA77" s="7"/>
      <c r="AB77" s="7"/>
      <c r="AC77" s="7"/>
      <c r="AD77" s="7"/>
      <c r="AE77" s="7"/>
      <c r="AF77" s="7"/>
      <c r="AG77" s="7"/>
      <c r="AH77" s="7"/>
      <c r="AI77" s="7"/>
      <c r="AJ77" s="7"/>
      <c r="AK77" s="7"/>
      <c r="AL77" s="7"/>
      <c r="AM77" s="7"/>
      <c r="AN77" s="7"/>
      <c r="AO77" s="8"/>
      <c r="AP77" s="8"/>
      <c r="AQ77" s="6"/>
      <c r="AR77" s="6"/>
      <c r="AS77" s="6"/>
      <c r="AT77" s="6"/>
      <c r="AU77" s="6"/>
      <c r="AV77" s="6"/>
      <c r="AW77" s="6"/>
      <c r="AX77" s="6"/>
      <c r="AY77" s="6"/>
      <c r="AZ77" s="6"/>
    </row>
    <row r="78" spans="1:52" s="9" customFormat="1" ht="24">
      <c r="A78" s="10" t="s">
        <v>194</v>
      </c>
      <c r="B78" s="124" t="s">
        <v>216</v>
      </c>
      <c r="C78" s="111"/>
      <c r="D78" s="111"/>
      <c r="E78" s="112"/>
      <c r="F78" s="121"/>
      <c r="G78" s="122"/>
      <c r="H78" s="6"/>
      <c r="I78" s="6"/>
      <c r="J78" s="6"/>
      <c r="K78" s="6"/>
      <c r="L78" s="6"/>
      <c r="M78" s="6"/>
      <c r="N78" s="6"/>
      <c r="O78" s="6"/>
      <c r="P78" s="6"/>
      <c r="Q78" s="6"/>
      <c r="R78" s="6"/>
      <c r="S78" s="6"/>
      <c r="T78" s="6"/>
      <c r="U78" s="6"/>
      <c r="V78" s="6"/>
      <c r="W78" s="6"/>
      <c r="X78" s="6"/>
      <c r="Y78" s="6"/>
      <c r="Z78" s="6"/>
      <c r="AA78" s="7"/>
      <c r="AB78" s="7"/>
      <c r="AC78" s="7"/>
      <c r="AD78" s="7"/>
      <c r="AE78" s="7"/>
      <c r="AF78" s="7"/>
      <c r="AG78" s="7"/>
      <c r="AH78" s="7"/>
      <c r="AI78" s="7"/>
      <c r="AJ78" s="7"/>
      <c r="AK78" s="7"/>
      <c r="AL78" s="7"/>
      <c r="AM78" s="7"/>
      <c r="AN78" s="7"/>
      <c r="AO78" s="8"/>
      <c r="AP78" s="8"/>
      <c r="AQ78" s="6"/>
      <c r="AR78" s="6"/>
      <c r="AS78" s="6"/>
      <c r="AT78" s="6"/>
      <c r="AU78" s="6"/>
      <c r="AV78" s="6"/>
      <c r="AW78" s="6"/>
      <c r="AX78" s="6"/>
      <c r="AY78" s="6"/>
      <c r="AZ78" s="6"/>
    </row>
    <row r="79" spans="1:52" s="9" customFormat="1" ht="51">
      <c r="A79" s="44" t="s">
        <v>242</v>
      </c>
      <c r="B79" s="83">
        <v>5</v>
      </c>
      <c r="C79" s="112"/>
      <c r="D79" s="112"/>
      <c r="E79" s="112"/>
      <c r="F79" s="121"/>
      <c r="G79" s="122"/>
      <c r="H79" s="6"/>
      <c r="I79" s="6"/>
      <c r="J79" s="6"/>
      <c r="K79" s="6"/>
      <c r="L79" s="6"/>
      <c r="M79" s="6"/>
      <c r="N79" s="6"/>
      <c r="O79" s="6"/>
      <c r="P79" s="6"/>
      <c r="Q79" s="6"/>
      <c r="R79" s="6"/>
      <c r="S79" s="6"/>
      <c r="T79" s="6"/>
      <c r="U79" s="6"/>
      <c r="V79" s="6"/>
      <c r="W79" s="6"/>
      <c r="X79" s="6"/>
      <c r="Y79" s="6"/>
      <c r="Z79" s="6"/>
      <c r="AA79" s="7"/>
      <c r="AB79" s="7"/>
      <c r="AC79" s="7"/>
      <c r="AD79" s="7"/>
      <c r="AE79" s="7"/>
      <c r="AF79" s="7"/>
      <c r="AG79" s="7"/>
      <c r="AH79" s="7"/>
      <c r="AI79" s="7"/>
      <c r="AJ79" s="7"/>
      <c r="AK79" s="7"/>
      <c r="AL79" s="7"/>
      <c r="AM79" s="7"/>
      <c r="AN79" s="7"/>
      <c r="AO79" s="8"/>
      <c r="AP79" s="8"/>
      <c r="AQ79" s="6"/>
      <c r="AR79" s="6"/>
      <c r="AS79" s="6"/>
      <c r="AT79" s="6"/>
      <c r="AU79" s="6"/>
      <c r="AV79" s="6"/>
      <c r="AW79" s="6"/>
      <c r="AX79" s="6"/>
      <c r="AY79" s="6"/>
      <c r="AZ79" s="6"/>
    </row>
    <row r="80" spans="1:52" s="9" customFormat="1" ht="96">
      <c r="A80" s="10" t="s">
        <v>243</v>
      </c>
      <c r="B80" s="83">
        <v>2</v>
      </c>
      <c r="C80" s="166"/>
      <c r="D80" s="112"/>
      <c r="E80" s="112"/>
      <c r="F80" s="121"/>
      <c r="G80" s="122"/>
      <c r="H80" s="6"/>
      <c r="I80" s="6"/>
      <c r="J80" s="6"/>
      <c r="K80" s="6"/>
      <c r="L80" s="6"/>
      <c r="M80" s="6"/>
      <c r="N80" s="6"/>
      <c r="O80" s="6"/>
      <c r="P80" s="6"/>
      <c r="Q80" s="6"/>
      <c r="R80" s="6"/>
      <c r="S80" s="6"/>
      <c r="T80" s="6"/>
      <c r="U80" s="6"/>
      <c r="V80" s="6"/>
      <c r="W80" s="6"/>
      <c r="X80" s="6"/>
      <c r="Y80" s="6"/>
      <c r="Z80" s="6"/>
      <c r="AA80" s="7"/>
      <c r="AB80" s="7"/>
      <c r="AC80" s="7"/>
      <c r="AD80" s="7"/>
      <c r="AE80" s="7"/>
      <c r="AF80" s="7"/>
      <c r="AG80" s="7"/>
      <c r="AH80" s="7"/>
      <c r="AI80" s="7"/>
      <c r="AJ80" s="7"/>
      <c r="AK80" s="7"/>
      <c r="AL80" s="7"/>
      <c r="AM80" s="7"/>
      <c r="AN80" s="7"/>
      <c r="AO80" s="8"/>
      <c r="AP80" s="8"/>
      <c r="AQ80" s="6"/>
      <c r="AR80" s="6"/>
      <c r="AS80" s="6"/>
      <c r="AT80" s="6"/>
      <c r="AU80" s="6"/>
      <c r="AV80" s="6"/>
      <c r="AW80" s="6"/>
      <c r="AX80" s="6"/>
      <c r="AY80" s="6"/>
      <c r="AZ80" s="6"/>
    </row>
    <row r="81" spans="1:52" s="9" customFormat="1" ht="36">
      <c r="A81" s="23" t="s">
        <v>244</v>
      </c>
      <c r="B81" s="75">
        <v>5</v>
      </c>
      <c r="C81" s="111"/>
      <c r="D81" s="111"/>
      <c r="E81" s="112"/>
      <c r="F81" s="121"/>
      <c r="G81" s="122"/>
      <c r="H81" s="6"/>
      <c r="I81" s="6"/>
      <c r="J81" s="6"/>
      <c r="K81" s="6"/>
      <c r="L81" s="6"/>
      <c r="M81" s="6"/>
      <c r="N81" s="6"/>
      <c r="O81" s="6"/>
      <c r="P81" s="6"/>
      <c r="Q81" s="6"/>
      <c r="R81" s="6"/>
      <c r="S81" s="6"/>
      <c r="T81" s="6"/>
      <c r="U81" s="6"/>
      <c r="V81" s="6"/>
      <c r="W81" s="6"/>
      <c r="X81" s="6"/>
      <c r="Y81" s="6"/>
      <c r="Z81" s="6"/>
      <c r="AA81" s="7"/>
      <c r="AB81" s="7"/>
      <c r="AC81" s="7"/>
      <c r="AD81" s="7"/>
      <c r="AE81" s="7"/>
      <c r="AF81" s="7"/>
      <c r="AG81" s="7"/>
      <c r="AH81" s="7"/>
      <c r="AI81" s="7"/>
      <c r="AJ81" s="7"/>
      <c r="AK81" s="7"/>
      <c r="AL81" s="7"/>
      <c r="AM81" s="7"/>
      <c r="AN81" s="7"/>
      <c r="AO81" s="8"/>
      <c r="AP81" s="8"/>
      <c r="AQ81" s="6"/>
      <c r="AR81" s="6"/>
      <c r="AS81" s="6"/>
      <c r="AT81" s="6"/>
      <c r="AU81" s="6"/>
      <c r="AV81" s="6"/>
      <c r="AW81" s="6"/>
      <c r="AX81" s="6"/>
      <c r="AY81" s="6"/>
      <c r="AZ81" s="6"/>
    </row>
    <row r="82" spans="1:52" s="9" customFormat="1" ht="132">
      <c r="A82" s="10" t="s">
        <v>245</v>
      </c>
      <c r="B82" s="75">
        <v>5</v>
      </c>
      <c r="C82" s="111"/>
      <c r="D82" s="111"/>
      <c r="E82" s="112"/>
      <c r="F82" s="121"/>
      <c r="G82" s="122"/>
      <c r="H82" s="6"/>
      <c r="I82" s="6"/>
      <c r="J82" s="6"/>
      <c r="K82" s="6"/>
      <c r="L82" s="6"/>
      <c r="M82" s="6"/>
      <c r="N82" s="6"/>
      <c r="O82" s="6"/>
      <c r="P82" s="6"/>
      <c r="Q82" s="6"/>
      <c r="R82" s="6"/>
      <c r="S82" s="6"/>
      <c r="T82" s="6"/>
      <c r="U82" s="6"/>
      <c r="V82" s="6"/>
      <c r="W82" s="6"/>
      <c r="X82" s="6"/>
      <c r="Y82" s="6"/>
      <c r="Z82" s="6"/>
      <c r="AA82" s="7"/>
      <c r="AB82" s="7"/>
      <c r="AC82" s="7"/>
      <c r="AD82" s="7"/>
      <c r="AE82" s="7"/>
      <c r="AF82" s="7"/>
      <c r="AG82" s="7"/>
      <c r="AH82" s="7"/>
      <c r="AI82" s="7"/>
      <c r="AJ82" s="7"/>
      <c r="AK82" s="7"/>
      <c r="AL82" s="7"/>
      <c r="AM82" s="7"/>
      <c r="AN82" s="7"/>
      <c r="AO82" s="8"/>
      <c r="AP82" s="8"/>
      <c r="AQ82" s="6"/>
      <c r="AR82" s="6"/>
      <c r="AS82" s="6"/>
      <c r="AT82" s="6"/>
      <c r="AU82" s="6"/>
      <c r="AV82" s="6"/>
      <c r="AW82" s="6"/>
      <c r="AX82" s="6"/>
      <c r="AY82" s="6"/>
      <c r="AZ82" s="6"/>
    </row>
    <row r="83" spans="1:52" s="9" customFormat="1" ht="24">
      <c r="A83" s="10" t="s">
        <v>195</v>
      </c>
      <c r="B83" s="75">
        <v>5</v>
      </c>
      <c r="C83" s="111"/>
      <c r="D83" s="111"/>
      <c r="E83" s="112"/>
      <c r="F83" s="121"/>
      <c r="G83" s="122"/>
      <c r="H83" s="6"/>
      <c r="I83" s="6"/>
      <c r="J83" s="6"/>
      <c r="K83" s="6"/>
      <c r="L83" s="6"/>
      <c r="M83" s="6"/>
      <c r="N83" s="6"/>
      <c r="O83" s="6"/>
      <c r="P83" s="6"/>
      <c r="Q83" s="6"/>
      <c r="R83" s="6"/>
      <c r="S83" s="6"/>
      <c r="T83" s="6"/>
      <c r="U83" s="6"/>
      <c r="V83" s="6"/>
      <c r="W83" s="6"/>
      <c r="X83" s="6"/>
      <c r="Y83" s="6"/>
      <c r="Z83" s="6"/>
      <c r="AA83" s="7"/>
      <c r="AB83" s="7"/>
      <c r="AC83" s="7"/>
      <c r="AD83" s="7"/>
      <c r="AE83" s="7"/>
      <c r="AF83" s="7"/>
      <c r="AG83" s="7"/>
      <c r="AH83" s="7"/>
      <c r="AI83" s="7"/>
      <c r="AJ83" s="7"/>
      <c r="AK83" s="7"/>
      <c r="AL83" s="7"/>
      <c r="AM83" s="7"/>
      <c r="AN83" s="7"/>
      <c r="AO83" s="8"/>
      <c r="AP83" s="8"/>
      <c r="AQ83" s="6"/>
      <c r="AR83" s="6"/>
      <c r="AS83" s="6"/>
      <c r="AT83" s="6"/>
      <c r="AU83" s="6"/>
      <c r="AV83" s="6"/>
      <c r="AW83" s="6"/>
      <c r="AX83" s="6"/>
      <c r="AY83" s="6"/>
      <c r="AZ83" s="6"/>
    </row>
    <row r="84" spans="1:52" s="9" customFormat="1" ht="24">
      <c r="A84" s="14" t="s">
        <v>196</v>
      </c>
      <c r="B84" s="81">
        <v>5</v>
      </c>
      <c r="C84" s="111"/>
      <c r="D84" s="111"/>
      <c r="E84" s="112"/>
      <c r="F84" s="121"/>
      <c r="G84" s="122"/>
      <c r="H84" s="6"/>
      <c r="I84" s="6"/>
      <c r="J84" s="6"/>
      <c r="K84" s="6"/>
      <c r="L84" s="6"/>
      <c r="M84" s="6"/>
      <c r="N84" s="6"/>
      <c r="O84" s="6"/>
      <c r="P84" s="6"/>
      <c r="Q84" s="6"/>
      <c r="R84" s="6"/>
      <c r="S84" s="6"/>
      <c r="T84" s="6"/>
      <c r="U84" s="6"/>
      <c r="V84" s="6"/>
      <c r="W84" s="6"/>
      <c r="X84" s="6"/>
      <c r="Y84" s="6"/>
      <c r="Z84" s="6"/>
      <c r="AA84" s="7"/>
      <c r="AB84" s="7"/>
      <c r="AC84" s="7"/>
      <c r="AD84" s="7"/>
      <c r="AE84" s="7"/>
      <c r="AF84" s="7"/>
      <c r="AG84" s="7"/>
      <c r="AH84" s="7"/>
      <c r="AI84" s="7"/>
      <c r="AJ84" s="7"/>
      <c r="AK84" s="7"/>
      <c r="AL84" s="7"/>
      <c r="AM84" s="7"/>
      <c r="AN84" s="7"/>
      <c r="AO84" s="8"/>
      <c r="AP84" s="8"/>
      <c r="AQ84" s="6"/>
      <c r="AR84" s="6"/>
      <c r="AS84" s="6"/>
      <c r="AT84" s="6"/>
      <c r="AU84" s="6"/>
      <c r="AV84" s="6"/>
      <c r="AW84" s="6"/>
      <c r="AX84" s="6"/>
      <c r="AY84" s="6"/>
      <c r="AZ84" s="6"/>
    </row>
    <row r="85" spans="1:52" s="9" customFormat="1" ht="24">
      <c r="A85" s="14" t="s">
        <v>197</v>
      </c>
      <c r="B85" s="79">
        <v>2</v>
      </c>
      <c r="C85" s="166"/>
      <c r="D85" s="112"/>
      <c r="E85" s="112"/>
      <c r="F85" s="121"/>
      <c r="G85" s="122"/>
      <c r="H85" s="6"/>
      <c r="I85" s="6"/>
      <c r="J85" s="6"/>
      <c r="K85" s="6"/>
      <c r="L85" s="6"/>
      <c r="M85" s="6"/>
      <c r="N85" s="6"/>
      <c r="O85" s="6"/>
      <c r="P85" s="6"/>
      <c r="Q85" s="6"/>
      <c r="R85" s="6"/>
      <c r="S85" s="6"/>
      <c r="T85" s="6"/>
      <c r="U85" s="6"/>
      <c r="V85" s="6"/>
      <c r="W85" s="6"/>
      <c r="X85" s="6"/>
      <c r="Y85" s="6"/>
      <c r="Z85" s="6"/>
      <c r="AA85" s="7"/>
      <c r="AB85" s="7"/>
      <c r="AC85" s="7"/>
      <c r="AD85" s="7"/>
      <c r="AE85" s="7"/>
      <c r="AF85" s="7"/>
      <c r="AG85" s="7"/>
      <c r="AH85" s="7"/>
      <c r="AI85" s="7"/>
      <c r="AJ85" s="7"/>
      <c r="AK85" s="7"/>
      <c r="AL85" s="7"/>
      <c r="AM85" s="7"/>
      <c r="AN85" s="7"/>
      <c r="AO85" s="8"/>
      <c r="AP85" s="8"/>
      <c r="AQ85" s="6"/>
      <c r="AR85" s="6"/>
      <c r="AS85" s="6"/>
      <c r="AT85" s="6"/>
      <c r="AU85" s="6"/>
      <c r="AV85" s="6"/>
      <c r="AW85" s="6"/>
      <c r="AX85" s="6"/>
      <c r="AY85" s="6"/>
      <c r="AZ85" s="6"/>
    </row>
    <row r="86" spans="1:52" s="9" customFormat="1" ht="84">
      <c r="A86" s="54" t="s">
        <v>246</v>
      </c>
      <c r="B86" s="75">
        <v>4</v>
      </c>
      <c r="C86" s="111"/>
      <c r="D86" s="111"/>
      <c r="E86" s="112"/>
      <c r="F86" s="121"/>
      <c r="G86" s="122"/>
      <c r="H86" s="6"/>
      <c r="I86" s="6"/>
      <c r="J86" s="6"/>
      <c r="K86" s="6"/>
      <c r="L86" s="6"/>
      <c r="M86" s="6"/>
      <c r="N86" s="6"/>
      <c r="O86" s="6"/>
      <c r="P86" s="6"/>
      <c r="Q86" s="6"/>
      <c r="R86" s="6"/>
      <c r="S86" s="6"/>
      <c r="T86" s="6"/>
      <c r="U86" s="6"/>
      <c r="V86" s="6"/>
      <c r="W86" s="6"/>
      <c r="X86" s="6"/>
      <c r="Y86" s="6"/>
      <c r="Z86" s="6"/>
      <c r="AA86" s="7"/>
      <c r="AB86" s="7"/>
      <c r="AC86" s="7"/>
      <c r="AD86" s="7"/>
      <c r="AE86" s="7"/>
      <c r="AF86" s="7"/>
      <c r="AG86" s="7"/>
      <c r="AH86" s="7"/>
      <c r="AI86" s="7"/>
      <c r="AJ86" s="7"/>
      <c r="AK86" s="7"/>
      <c r="AL86" s="7"/>
      <c r="AM86" s="7"/>
      <c r="AN86" s="7"/>
      <c r="AO86" s="8"/>
      <c r="AP86" s="8"/>
      <c r="AQ86" s="6"/>
      <c r="AR86" s="6"/>
      <c r="AS86" s="6"/>
      <c r="AT86" s="6"/>
      <c r="AU86" s="6"/>
      <c r="AV86" s="6"/>
      <c r="AW86" s="6"/>
      <c r="AX86" s="6"/>
      <c r="AY86" s="6"/>
      <c r="AZ86" s="6"/>
    </row>
    <row r="87" spans="1:52" s="9" customFormat="1" ht="24">
      <c r="A87" s="54" t="s">
        <v>256</v>
      </c>
      <c r="B87" s="83">
        <v>2</v>
      </c>
      <c r="C87" s="166"/>
      <c r="D87" s="112"/>
      <c r="E87" s="112"/>
      <c r="F87" s="121"/>
      <c r="G87" s="122"/>
      <c r="H87" s="6"/>
      <c r="I87" s="6"/>
      <c r="J87" s="6"/>
      <c r="K87" s="6"/>
      <c r="L87" s="6"/>
      <c r="M87" s="6"/>
      <c r="N87" s="6"/>
      <c r="O87" s="6"/>
      <c r="P87" s="6"/>
      <c r="Q87" s="6"/>
      <c r="R87" s="6"/>
      <c r="S87" s="6"/>
      <c r="T87" s="6"/>
      <c r="U87" s="6"/>
      <c r="V87" s="6"/>
      <c r="W87" s="6"/>
      <c r="X87" s="6"/>
      <c r="Y87" s="6"/>
      <c r="Z87" s="6"/>
      <c r="AA87" s="7"/>
      <c r="AB87" s="7"/>
      <c r="AC87" s="7"/>
      <c r="AD87" s="7"/>
      <c r="AE87" s="7"/>
      <c r="AF87" s="7"/>
      <c r="AG87" s="7"/>
      <c r="AH87" s="7"/>
      <c r="AI87" s="7"/>
      <c r="AJ87" s="7"/>
      <c r="AK87" s="7"/>
      <c r="AL87" s="7"/>
      <c r="AM87" s="7"/>
      <c r="AN87" s="7"/>
      <c r="AO87" s="8"/>
      <c r="AP87" s="8"/>
      <c r="AQ87" s="6"/>
      <c r="AR87" s="6"/>
      <c r="AS87" s="6"/>
      <c r="AT87" s="6"/>
      <c r="AU87" s="6"/>
      <c r="AV87" s="6"/>
      <c r="AW87" s="6"/>
      <c r="AX87" s="6"/>
      <c r="AY87" s="6"/>
      <c r="AZ87" s="6"/>
    </row>
    <row r="88" spans="1:52" s="9" customFormat="1" ht="14.25">
      <c r="A88" s="14" t="s">
        <v>198</v>
      </c>
      <c r="B88" s="20"/>
      <c r="C88" s="110"/>
      <c r="D88" s="110"/>
      <c r="E88" s="110"/>
      <c r="F88" s="120"/>
      <c r="G88" s="123"/>
      <c r="H88" s="6"/>
      <c r="I88" s="6"/>
      <c r="J88" s="6"/>
      <c r="K88" s="6"/>
      <c r="L88" s="6"/>
      <c r="M88" s="6"/>
      <c r="N88" s="6"/>
      <c r="O88" s="6"/>
      <c r="P88" s="6"/>
      <c r="Q88" s="6"/>
      <c r="R88" s="6"/>
      <c r="S88" s="6"/>
      <c r="T88" s="6"/>
      <c r="U88" s="6"/>
      <c r="V88" s="6"/>
      <c r="W88" s="6"/>
      <c r="X88" s="6"/>
      <c r="Y88" s="6"/>
      <c r="Z88" s="6"/>
      <c r="AA88" s="7"/>
      <c r="AB88" s="7"/>
      <c r="AC88" s="7"/>
      <c r="AD88" s="7"/>
      <c r="AE88" s="7"/>
      <c r="AF88" s="7"/>
      <c r="AG88" s="7"/>
      <c r="AH88" s="7"/>
      <c r="AI88" s="7"/>
      <c r="AJ88" s="7"/>
      <c r="AK88" s="7"/>
      <c r="AL88" s="7"/>
      <c r="AM88" s="7"/>
      <c r="AN88" s="7"/>
      <c r="AO88" s="8"/>
      <c r="AP88" s="8"/>
      <c r="AQ88" s="6"/>
      <c r="AR88" s="6"/>
      <c r="AS88" s="6"/>
      <c r="AT88" s="6"/>
      <c r="AU88" s="6"/>
      <c r="AV88" s="6"/>
      <c r="AW88" s="6"/>
      <c r="AX88" s="6"/>
      <c r="AY88" s="6"/>
      <c r="AZ88" s="6"/>
    </row>
    <row r="89" spans="1:52" s="9" customFormat="1" ht="156">
      <c r="A89" s="10" t="s">
        <v>247</v>
      </c>
      <c r="B89" s="74">
        <v>4</v>
      </c>
      <c r="C89" s="111"/>
      <c r="D89" s="111"/>
      <c r="E89" s="112"/>
      <c r="F89" s="121"/>
      <c r="G89" s="122"/>
      <c r="H89" s="6"/>
      <c r="I89" s="6"/>
      <c r="J89" s="6"/>
      <c r="K89" s="6"/>
      <c r="L89" s="6"/>
      <c r="M89" s="6"/>
      <c r="N89" s="6"/>
      <c r="O89" s="6"/>
      <c r="P89" s="6"/>
      <c r="Q89" s="6"/>
      <c r="R89" s="6"/>
      <c r="S89" s="6"/>
      <c r="T89" s="6"/>
      <c r="U89" s="6"/>
      <c r="V89" s="6"/>
      <c r="W89" s="6"/>
      <c r="X89" s="6"/>
      <c r="Y89" s="6"/>
      <c r="Z89" s="6"/>
      <c r="AA89" s="7"/>
      <c r="AB89" s="7"/>
      <c r="AC89" s="7"/>
      <c r="AD89" s="7"/>
      <c r="AE89" s="7"/>
      <c r="AF89" s="7"/>
      <c r="AG89" s="7"/>
      <c r="AH89" s="7"/>
      <c r="AI89" s="7"/>
      <c r="AJ89" s="7"/>
      <c r="AK89" s="7"/>
      <c r="AL89" s="7"/>
      <c r="AM89" s="7"/>
      <c r="AN89" s="7"/>
      <c r="AO89" s="8"/>
      <c r="AP89" s="8"/>
      <c r="AQ89" s="6"/>
      <c r="AR89" s="6"/>
      <c r="AS89" s="6"/>
      <c r="AT89" s="6"/>
      <c r="AU89" s="6"/>
      <c r="AV89" s="6"/>
      <c r="AW89" s="6"/>
      <c r="AX89" s="6"/>
      <c r="AY89" s="6"/>
      <c r="AZ89" s="6"/>
    </row>
    <row r="90" spans="1:52" s="9" customFormat="1" ht="14.25">
      <c r="A90" s="10" t="s">
        <v>199</v>
      </c>
      <c r="B90" s="11" t="s">
        <v>217</v>
      </c>
      <c r="C90" s="111"/>
      <c r="D90" s="111"/>
      <c r="E90" s="112"/>
      <c r="F90" s="121"/>
      <c r="G90" s="122"/>
      <c r="H90" s="6"/>
      <c r="I90" s="6"/>
      <c r="J90" s="6"/>
      <c r="K90" s="6"/>
      <c r="L90" s="6"/>
      <c r="M90" s="6"/>
      <c r="N90" s="6"/>
      <c r="O90" s="6"/>
      <c r="P90" s="6"/>
      <c r="Q90" s="6"/>
      <c r="R90" s="6"/>
      <c r="S90" s="6"/>
      <c r="T90" s="6"/>
      <c r="U90" s="6"/>
      <c r="V90" s="6"/>
      <c r="W90" s="6"/>
      <c r="X90" s="6"/>
      <c r="Y90" s="6"/>
      <c r="Z90" s="6"/>
      <c r="AA90" s="7"/>
      <c r="AB90" s="7"/>
      <c r="AC90" s="7"/>
      <c r="AD90" s="7"/>
      <c r="AE90" s="7"/>
      <c r="AF90" s="7"/>
      <c r="AG90" s="7"/>
      <c r="AH90" s="7"/>
      <c r="AI90" s="7"/>
      <c r="AJ90" s="7"/>
      <c r="AK90" s="7"/>
      <c r="AL90" s="7"/>
      <c r="AM90" s="7"/>
      <c r="AN90" s="7"/>
      <c r="AO90" s="8"/>
      <c r="AP90" s="8"/>
      <c r="AQ90" s="6"/>
      <c r="AR90" s="6"/>
      <c r="AS90" s="6"/>
      <c r="AT90" s="6"/>
      <c r="AU90" s="6"/>
      <c r="AV90" s="6"/>
      <c r="AW90" s="6"/>
      <c r="AX90" s="6"/>
      <c r="AY90" s="6"/>
      <c r="AZ90" s="6"/>
    </row>
    <row r="91" spans="1:52" s="9" customFormat="1" ht="156">
      <c r="A91" s="10" t="s">
        <v>249</v>
      </c>
      <c r="B91" s="11" t="s">
        <v>217</v>
      </c>
      <c r="C91" s="111"/>
      <c r="D91" s="111"/>
      <c r="E91" s="112"/>
      <c r="F91" s="121"/>
      <c r="G91" s="122"/>
      <c r="H91" s="6"/>
      <c r="I91" s="6"/>
      <c r="J91" s="6"/>
      <c r="K91" s="6"/>
      <c r="L91" s="6"/>
      <c r="M91" s="6"/>
      <c r="N91" s="6"/>
      <c r="O91" s="6"/>
      <c r="P91" s="6"/>
      <c r="Q91" s="6"/>
      <c r="R91" s="6"/>
      <c r="S91" s="6"/>
      <c r="T91" s="6"/>
      <c r="U91" s="6"/>
      <c r="V91" s="6"/>
      <c r="W91" s="6"/>
      <c r="X91" s="6"/>
      <c r="Y91" s="6"/>
      <c r="Z91" s="6"/>
      <c r="AA91" s="7"/>
      <c r="AB91" s="7"/>
      <c r="AC91" s="7"/>
      <c r="AD91" s="7"/>
      <c r="AE91" s="7"/>
      <c r="AF91" s="7"/>
      <c r="AG91" s="7"/>
      <c r="AH91" s="7"/>
      <c r="AI91" s="7"/>
      <c r="AJ91" s="7"/>
      <c r="AK91" s="7"/>
      <c r="AL91" s="7"/>
      <c r="AM91" s="7"/>
      <c r="AN91" s="7"/>
      <c r="AO91" s="8"/>
      <c r="AP91" s="8"/>
      <c r="AQ91" s="6"/>
      <c r="AR91" s="6"/>
      <c r="AS91" s="6"/>
      <c r="AT91" s="6"/>
      <c r="AU91" s="6"/>
      <c r="AV91" s="6"/>
      <c r="AW91" s="6"/>
      <c r="AX91" s="6"/>
      <c r="AY91" s="6"/>
      <c r="AZ91" s="6"/>
    </row>
    <row r="92" spans="1:52" s="9" customFormat="1" ht="24">
      <c r="A92" s="10" t="s">
        <v>200</v>
      </c>
      <c r="B92" s="83">
        <v>5</v>
      </c>
      <c r="C92" s="112"/>
      <c r="D92" s="112"/>
      <c r="E92" s="112"/>
      <c r="F92" s="121"/>
      <c r="G92" s="122"/>
      <c r="H92" s="6"/>
      <c r="I92" s="6"/>
      <c r="J92" s="6"/>
      <c r="K92" s="6"/>
      <c r="L92" s="6"/>
      <c r="M92" s="6"/>
      <c r="N92" s="6"/>
      <c r="O92" s="6"/>
      <c r="P92" s="6"/>
      <c r="Q92" s="6"/>
      <c r="R92" s="6"/>
      <c r="S92" s="6"/>
      <c r="T92" s="6"/>
      <c r="U92" s="6"/>
      <c r="V92" s="6"/>
      <c r="W92" s="6"/>
      <c r="X92" s="6"/>
      <c r="Y92" s="6"/>
      <c r="Z92" s="6"/>
      <c r="AA92" s="7"/>
      <c r="AB92" s="7"/>
      <c r="AC92" s="7"/>
      <c r="AD92" s="7"/>
      <c r="AE92" s="7"/>
      <c r="AF92" s="7"/>
      <c r="AG92" s="7"/>
      <c r="AH92" s="7"/>
      <c r="AI92" s="7"/>
      <c r="AJ92" s="7"/>
      <c r="AK92" s="7"/>
      <c r="AL92" s="7"/>
      <c r="AM92" s="7"/>
      <c r="AN92" s="7"/>
      <c r="AO92" s="8"/>
      <c r="AP92" s="8"/>
      <c r="AQ92" s="6"/>
      <c r="AR92" s="6"/>
      <c r="AS92" s="6"/>
      <c r="AT92" s="6"/>
      <c r="AU92" s="6"/>
      <c r="AV92" s="6"/>
      <c r="AW92" s="6"/>
      <c r="AX92" s="6"/>
      <c r="AY92" s="6"/>
      <c r="AZ92" s="6"/>
    </row>
    <row r="93" spans="1:52" s="9" customFormat="1" ht="24">
      <c r="A93" s="10" t="s">
        <v>201</v>
      </c>
      <c r="B93" s="74">
        <v>5</v>
      </c>
      <c r="C93" s="111"/>
      <c r="D93" s="111"/>
      <c r="E93" s="112"/>
      <c r="F93" s="121"/>
      <c r="G93" s="122"/>
      <c r="H93" s="6"/>
      <c r="I93" s="6"/>
      <c r="J93" s="6"/>
      <c r="K93" s="6"/>
      <c r="L93" s="6"/>
      <c r="M93" s="6"/>
      <c r="N93" s="6"/>
      <c r="O93" s="6"/>
      <c r="P93" s="6"/>
      <c r="Q93" s="6"/>
      <c r="R93" s="6"/>
      <c r="S93" s="6"/>
      <c r="T93" s="6"/>
      <c r="U93" s="6"/>
      <c r="V93" s="6"/>
      <c r="W93" s="6"/>
      <c r="X93" s="6"/>
      <c r="Y93" s="6"/>
      <c r="Z93" s="6"/>
      <c r="AA93" s="7"/>
      <c r="AB93" s="7"/>
      <c r="AC93" s="7"/>
      <c r="AD93" s="7"/>
      <c r="AE93" s="7"/>
      <c r="AF93" s="7"/>
      <c r="AG93" s="7"/>
      <c r="AH93" s="7"/>
      <c r="AI93" s="7"/>
      <c r="AJ93" s="7"/>
      <c r="AK93" s="7"/>
      <c r="AL93" s="7"/>
      <c r="AM93" s="7"/>
      <c r="AN93" s="7"/>
      <c r="AO93" s="8"/>
      <c r="AP93" s="8"/>
      <c r="AQ93" s="6"/>
      <c r="AR93" s="6"/>
      <c r="AS93" s="6"/>
      <c r="AT93" s="6"/>
      <c r="AU93" s="6"/>
      <c r="AV93" s="6"/>
      <c r="AW93" s="6"/>
      <c r="AX93" s="6"/>
      <c r="AY93" s="6"/>
      <c r="AZ93" s="6"/>
    </row>
    <row r="94" spans="1:52" s="9" customFormat="1" ht="14.25">
      <c r="A94" s="13" t="s">
        <v>202</v>
      </c>
      <c r="B94" s="45"/>
      <c r="C94" s="110"/>
      <c r="D94" s="110"/>
      <c r="E94" s="110"/>
      <c r="F94" s="120"/>
      <c r="G94" s="123"/>
      <c r="H94" s="6"/>
      <c r="I94" s="6"/>
      <c r="J94" s="6"/>
      <c r="K94" s="6"/>
      <c r="L94" s="6"/>
      <c r="M94" s="6"/>
      <c r="N94" s="6"/>
      <c r="O94" s="6"/>
      <c r="P94" s="6"/>
      <c r="Q94" s="6"/>
      <c r="R94" s="6"/>
      <c r="S94" s="6"/>
      <c r="T94" s="6"/>
      <c r="U94" s="6"/>
      <c r="V94" s="6"/>
      <c r="W94" s="6"/>
      <c r="X94" s="6"/>
      <c r="Y94" s="6"/>
      <c r="Z94" s="6"/>
      <c r="AA94" s="7"/>
      <c r="AB94" s="7"/>
      <c r="AC94" s="7"/>
      <c r="AD94" s="7"/>
      <c r="AE94" s="7"/>
      <c r="AF94" s="7"/>
      <c r="AG94" s="7"/>
      <c r="AH94" s="7"/>
      <c r="AI94" s="7"/>
      <c r="AJ94" s="7"/>
      <c r="AK94" s="7"/>
      <c r="AL94" s="7"/>
      <c r="AM94" s="7"/>
      <c r="AN94" s="7"/>
      <c r="AO94" s="8"/>
      <c r="AP94" s="8"/>
      <c r="AQ94" s="6"/>
      <c r="AR94" s="6"/>
      <c r="AS94" s="6"/>
      <c r="AT94" s="6"/>
      <c r="AU94" s="6"/>
      <c r="AV94" s="6"/>
      <c r="AW94" s="6"/>
      <c r="AX94" s="6"/>
      <c r="AY94" s="6"/>
      <c r="AZ94" s="6"/>
    </row>
    <row r="95" spans="1:52" s="9" customFormat="1" ht="14.25">
      <c r="A95" s="13" t="s">
        <v>203</v>
      </c>
      <c r="B95" s="75">
        <v>5</v>
      </c>
      <c r="C95" s="111"/>
      <c r="D95" s="111"/>
      <c r="E95" s="112"/>
      <c r="F95" s="121"/>
      <c r="G95" s="122"/>
      <c r="H95" s="6"/>
      <c r="I95" s="6"/>
      <c r="J95" s="6"/>
      <c r="K95" s="6"/>
      <c r="L95" s="6"/>
      <c r="M95" s="6"/>
      <c r="N95" s="6"/>
      <c r="O95" s="6"/>
      <c r="P95" s="6"/>
      <c r="Q95" s="6"/>
      <c r="R95" s="6"/>
      <c r="S95" s="6"/>
      <c r="T95" s="6"/>
      <c r="U95" s="6"/>
      <c r="V95" s="6"/>
      <c r="W95" s="6"/>
      <c r="X95" s="6"/>
      <c r="Y95" s="6"/>
      <c r="Z95" s="6"/>
      <c r="AA95" s="7"/>
      <c r="AB95" s="7"/>
      <c r="AC95" s="7"/>
      <c r="AD95" s="7"/>
      <c r="AE95" s="7"/>
      <c r="AF95" s="7"/>
      <c r="AG95" s="7"/>
      <c r="AH95" s="7"/>
      <c r="AI95" s="7"/>
      <c r="AJ95" s="7"/>
      <c r="AK95" s="7"/>
      <c r="AL95" s="7"/>
      <c r="AM95" s="7"/>
      <c r="AN95" s="7"/>
      <c r="AO95" s="8"/>
      <c r="AP95" s="8"/>
      <c r="AQ95" s="6"/>
      <c r="AR95" s="6"/>
      <c r="AS95" s="6"/>
      <c r="AT95" s="6"/>
      <c r="AU95" s="6"/>
      <c r="AV95" s="6"/>
      <c r="AW95" s="6"/>
      <c r="AX95" s="6"/>
      <c r="AY95" s="6"/>
      <c r="AZ95" s="6"/>
    </row>
    <row r="96" spans="1:52" s="9" customFormat="1" ht="24">
      <c r="A96" s="15" t="s">
        <v>204</v>
      </c>
      <c r="B96" s="83">
        <v>5</v>
      </c>
      <c r="C96" s="112"/>
      <c r="D96" s="112"/>
      <c r="E96" s="112"/>
      <c r="F96" s="121"/>
      <c r="G96" s="122"/>
      <c r="H96" s="6"/>
      <c r="I96" s="6"/>
      <c r="J96" s="6"/>
      <c r="K96" s="6"/>
      <c r="L96" s="6"/>
      <c r="M96" s="6"/>
      <c r="N96" s="6"/>
      <c r="O96" s="6"/>
      <c r="P96" s="6"/>
      <c r="Q96" s="6"/>
      <c r="R96" s="6"/>
      <c r="S96" s="6"/>
      <c r="T96" s="6"/>
      <c r="U96" s="6"/>
      <c r="V96" s="6"/>
      <c r="W96" s="6"/>
      <c r="X96" s="6"/>
      <c r="Y96" s="6"/>
      <c r="Z96" s="6"/>
      <c r="AA96" s="7"/>
      <c r="AB96" s="7"/>
      <c r="AC96" s="7"/>
      <c r="AD96" s="7"/>
      <c r="AE96" s="7"/>
      <c r="AF96" s="7"/>
      <c r="AG96" s="7"/>
      <c r="AH96" s="7"/>
      <c r="AI96" s="7"/>
      <c r="AJ96" s="7"/>
      <c r="AK96" s="7"/>
      <c r="AL96" s="7"/>
      <c r="AM96" s="7"/>
      <c r="AN96" s="7"/>
      <c r="AO96" s="8"/>
      <c r="AP96" s="8"/>
      <c r="AQ96" s="6"/>
      <c r="AR96" s="6"/>
      <c r="AS96" s="6"/>
      <c r="AT96" s="6"/>
      <c r="AU96" s="6"/>
      <c r="AV96" s="6"/>
      <c r="AW96" s="6"/>
      <c r="AX96" s="6"/>
      <c r="AY96" s="6"/>
      <c r="AZ96" s="6"/>
    </row>
    <row r="97" spans="1:52" s="9" customFormat="1" ht="14.25">
      <c r="A97" s="10" t="s">
        <v>205</v>
      </c>
      <c r="B97" s="20"/>
      <c r="C97" s="110"/>
      <c r="D97" s="110"/>
      <c r="E97" s="110"/>
      <c r="F97" s="120"/>
      <c r="G97" s="123"/>
      <c r="H97" s="6"/>
      <c r="I97" s="6"/>
      <c r="J97" s="6"/>
      <c r="K97" s="6"/>
      <c r="L97" s="6"/>
      <c r="M97" s="6"/>
      <c r="N97" s="6"/>
      <c r="O97" s="6"/>
      <c r="P97" s="6"/>
      <c r="Q97" s="6"/>
      <c r="R97" s="6"/>
      <c r="S97" s="6"/>
      <c r="T97" s="6"/>
      <c r="U97" s="6"/>
      <c r="V97" s="6"/>
      <c r="W97" s="6"/>
      <c r="X97" s="6"/>
      <c r="Y97" s="6"/>
      <c r="Z97" s="6"/>
      <c r="AA97" s="7"/>
      <c r="AB97" s="7"/>
      <c r="AC97" s="7"/>
      <c r="AD97" s="7"/>
      <c r="AE97" s="7"/>
      <c r="AF97" s="7"/>
      <c r="AG97" s="7"/>
      <c r="AH97" s="7"/>
      <c r="AI97" s="7"/>
      <c r="AJ97" s="7"/>
      <c r="AK97" s="7"/>
      <c r="AL97" s="7"/>
      <c r="AM97" s="7"/>
      <c r="AN97" s="7"/>
      <c r="AO97" s="8"/>
      <c r="AP97" s="8"/>
      <c r="AQ97" s="6"/>
      <c r="AR97" s="6"/>
      <c r="AS97" s="6"/>
      <c r="AT97" s="6"/>
      <c r="AU97" s="6"/>
      <c r="AV97" s="6"/>
      <c r="AW97" s="6"/>
      <c r="AX97" s="6"/>
      <c r="AY97" s="6"/>
      <c r="AZ97" s="6"/>
    </row>
    <row r="98" spans="1:52" s="9" customFormat="1" ht="14.25">
      <c r="A98" s="10" t="s">
        <v>206</v>
      </c>
      <c r="B98" s="20"/>
      <c r="C98" s="110"/>
      <c r="D98" s="110"/>
      <c r="E98" s="110"/>
      <c r="F98" s="120"/>
      <c r="G98" s="123"/>
      <c r="H98" s="6"/>
      <c r="I98" s="6"/>
      <c r="J98" s="6"/>
      <c r="K98" s="6"/>
      <c r="L98" s="6"/>
      <c r="M98" s="6"/>
      <c r="N98" s="6"/>
      <c r="O98" s="6"/>
      <c r="P98" s="6"/>
      <c r="Q98" s="6"/>
      <c r="R98" s="6"/>
      <c r="S98" s="6"/>
      <c r="T98" s="6"/>
      <c r="U98" s="6"/>
      <c r="V98" s="6"/>
      <c r="W98" s="6"/>
      <c r="X98" s="6"/>
      <c r="Y98" s="6"/>
      <c r="Z98" s="6"/>
      <c r="AA98" s="7"/>
      <c r="AB98" s="7"/>
      <c r="AC98" s="7"/>
      <c r="AD98" s="7"/>
      <c r="AE98" s="7"/>
      <c r="AF98" s="7"/>
      <c r="AG98" s="7"/>
      <c r="AH98" s="7"/>
      <c r="AI98" s="7"/>
      <c r="AJ98" s="7"/>
      <c r="AK98" s="7"/>
      <c r="AL98" s="7"/>
      <c r="AM98" s="7"/>
      <c r="AN98" s="7"/>
      <c r="AO98" s="8"/>
      <c r="AP98" s="8"/>
      <c r="AQ98" s="6"/>
      <c r="AR98" s="6"/>
      <c r="AS98" s="6"/>
      <c r="AT98" s="6"/>
      <c r="AU98" s="6"/>
      <c r="AV98" s="6"/>
      <c r="AW98" s="6"/>
      <c r="AX98" s="6"/>
      <c r="AY98" s="6"/>
      <c r="AZ98" s="6"/>
    </row>
    <row r="99" spans="1:52" ht="14.25">
      <c r="A99" s="56" t="s">
        <v>207</v>
      </c>
      <c r="B99" s="107">
        <v>2</v>
      </c>
      <c r="C99" s="166"/>
      <c r="D99" s="112"/>
      <c r="E99" s="118"/>
      <c r="F99" s="167"/>
      <c r="G99" s="122"/>
      <c r="H99" s="6"/>
      <c r="I99" s="6"/>
      <c r="J99" s="6"/>
      <c r="K99" s="6"/>
      <c r="L99" s="6"/>
      <c r="M99" s="6"/>
      <c r="N99" s="6"/>
      <c r="O99" s="6"/>
      <c r="P99" s="6"/>
      <c r="Q99" s="6"/>
      <c r="R99" s="6"/>
      <c r="S99" s="6"/>
      <c r="T99" s="6"/>
      <c r="U99" s="6"/>
      <c r="V99" s="6"/>
      <c r="W99" s="6"/>
      <c r="X99" s="6"/>
      <c r="Y99" s="6"/>
      <c r="Z99" s="6"/>
      <c r="AA99" s="31"/>
      <c r="AB99" s="31"/>
      <c r="AC99" s="31"/>
      <c r="AD99" s="31"/>
      <c r="AE99" s="31"/>
      <c r="AF99" s="31"/>
      <c r="AG99" s="31"/>
      <c r="AH99" s="31"/>
      <c r="AI99" s="31"/>
      <c r="AJ99" s="31"/>
      <c r="AK99" s="31"/>
      <c r="AL99" s="31"/>
      <c r="AM99" s="31"/>
      <c r="AN99" s="31"/>
      <c r="AO99" s="32"/>
      <c r="AP99" s="32"/>
      <c r="AQ99" s="32"/>
      <c r="AR99" s="32"/>
      <c r="AS99" s="32"/>
      <c r="AT99" s="32"/>
      <c r="AU99" s="32"/>
      <c r="AV99" s="32"/>
      <c r="AW99" s="32"/>
      <c r="AX99" s="32"/>
      <c r="AY99" s="32"/>
      <c r="AZ99" s="32"/>
    </row>
    <row r="100" spans="1:52" ht="48">
      <c r="A100" s="24" t="s">
        <v>248</v>
      </c>
      <c r="B100" s="107">
        <v>2</v>
      </c>
      <c r="C100" s="166"/>
      <c r="D100" s="112"/>
      <c r="E100" s="118"/>
      <c r="F100" s="167"/>
      <c r="G100" s="122"/>
      <c r="H100" s="6"/>
      <c r="I100" s="6"/>
      <c r="J100" s="6"/>
      <c r="K100" s="6"/>
      <c r="L100" s="6"/>
      <c r="M100" s="6"/>
      <c r="N100" s="6"/>
      <c r="O100" s="6"/>
      <c r="P100" s="6"/>
      <c r="Q100" s="6"/>
      <c r="R100" s="6"/>
      <c r="S100" s="6"/>
      <c r="T100" s="6"/>
      <c r="U100" s="6"/>
      <c r="V100" s="6"/>
      <c r="W100" s="6"/>
      <c r="X100" s="6"/>
      <c r="Y100" s="6"/>
      <c r="Z100" s="6"/>
      <c r="AA100" s="31"/>
      <c r="AB100" s="31"/>
      <c r="AC100" s="31"/>
      <c r="AD100" s="31"/>
      <c r="AE100" s="31"/>
      <c r="AF100" s="31"/>
      <c r="AG100" s="31"/>
      <c r="AH100" s="31"/>
      <c r="AI100" s="31"/>
      <c r="AJ100" s="31"/>
      <c r="AK100" s="31"/>
      <c r="AL100" s="31"/>
      <c r="AM100" s="31"/>
      <c r="AN100" s="31"/>
      <c r="AO100" s="34"/>
      <c r="AP100" s="34"/>
      <c r="AQ100" s="32"/>
      <c r="AR100" s="32"/>
      <c r="AS100" s="32"/>
      <c r="AT100" s="32"/>
      <c r="AU100" s="32"/>
      <c r="AV100" s="32"/>
      <c r="AW100" s="32"/>
      <c r="AX100" s="32"/>
      <c r="AY100" s="32"/>
      <c r="AZ100" s="32"/>
    </row>
    <row r="101" spans="1:52" ht="36">
      <c r="A101" s="24" t="s">
        <v>208</v>
      </c>
      <c r="B101" s="107">
        <v>2</v>
      </c>
      <c r="C101" s="166"/>
      <c r="D101" s="166"/>
      <c r="E101" s="168"/>
      <c r="F101" s="169"/>
      <c r="G101" s="170"/>
    </row>
    <row r="102" spans="1:52" ht="24">
      <c r="A102" s="24" t="s">
        <v>209</v>
      </c>
      <c r="B102" s="107">
        <v>2</v>
      </c>
      <c r="C102" s="166"/>
      <c r="D102" s="166"/>
      <c r="E102" s="168"/>
      <c r="F102" s="169"/>
      <c r="G102" s="170"/>
    </row>
    <row r="103" spans="1:52" ht="24">
      <c r="A103" s="24" t="s">
        <v>210</v>
      </c>
      <c r="B103" s="107">
        <v>2</v>
      </c>
      <c r="C103" s="166"/>
      <c r="D103" s="166"/>
      <c r="E103" s="168"/>
      <c r="F103" s="169"/>
      <c r="G103" s="170"/>
    </row>
    <row r="104" spans="1:52" ht="14.25">
      <c r="A104" s="56" t="s">
        <v>211</v>
      </c>
      <c r="B104" s="107">
        <v>2</v>
      </c>
      <c r="C104" s="166"/>
      <c r="D104" s="166"/>
      <c r="E104" s="168"/>
      <c r="F104" s="169"/>
      <c r="G104" s="170"/>
    </row>
    <row r="105" spans="1:52" ht="14.25">
      <c r="A105" s="56" t="s">
        <v>212</v>
      </c>
      <c r="B105" s="107">
        <v>2</v>
      </c>
      <c r="C105" s="166"/>
      <c r="D105" s="166"/>
      <c r="E105" s="168"/>
      <c r="F105" s="169"/>
      <c r="G105" s="170"/>
    </row>
    <row r="106" spans="1:52" ht="14.25">
      <c r="A106" s="57" t="s">
        <v>213</v>
      </c>
      <c r="B106" s="20"/>
      <c r="C106" s="110"/>
      <c r="D106" s="110"/>
      <c r="E106" s="110"/>
      <c r="F106" s="120"/>
      <c r="G106" s="123"/>
    </row>
    <row r="107" spans="1:52" ht="24">
      <c r="A107" s="24" t="s">
        <v>214</v>
      </c>
      <c r="B107" s="107">
        <v>2</v>
      </c>
      <c r="C107" s="166"/>
      <c r="D107" s="166"/>
      <c r="E107" s="168"/>
      <c r="F107" s="169"/>
      <c r="G107" s="170"/>
    </row>
    <row r="108" spans="1:52" thickBot="1">
      <c r="A108" s="87" t="s">
        <v>215</v>
      </c>
      <c r="B108" s="108">
        <v>2</v>
      </c>
      <c r="C108" s="171"/>
      <c r="D108" s="171"/>
      <c r="E108" s="172"/>
      <c r="F108" s="173"/>
      <c r="G108" s="174"/>
    </row>
  </sheetData>
  <sheetProtection password="D1DD" sheet="1" objects="1" scenarios="1" autoFilter="0"/>
  <autoFilter ref="B1:B108"/>
  <mergeCells count="5">
    <mergeCell ref="A1:A2"/>
    <mergeCell ref="B1:B2"/>
    <mergeCell ref="C1:C2"/>
    <mergeCell ref="D1:D2"/>
    <mergeCell ref="E1:G1"/>
  </mergeCells>
  <conditionalFormatting sqref="B1:B105 B107:B1048576">
    <cfRule type="containsText" dxfId="18" priority="12" operator="containsText" text="3">
      <formula>NOT(ISERROR(SEARCH("3",B1)))</formula>
    </cfRule>
    <cfRule type="containsText" dxfId="17" priority="14" operator="containsText" text="5">
      <formula>NOT(ISERROR(SEARCH("5",B1)))</formula>
    </cfRule>
    <cfRule type="containsText" dxfId="16" priority="15" operator="containsText" text="4">
      <formula>NOT(ISERROR(SEARCH("4",B1)))</formula>
    </cfRule>
    <cfRule type="containsText" dxfId="15" priority="18" operator="containsText" text="6">
      <formula>NOT(ISERROR(SEARCH("6",B1)))</formula>
    </cfRule>
    <cfRule type="containsText" dxfId="14" priority="19" operator="containsText" text="1">
      <formula>NOT(ISERROR(SEARCH("1",B1)))</formula>
    </cfRule>
    <cfRule type="containsText" dxfId="13" priority="20" operator="containsText" text="2">
      <formula>NOT(ISERROR(SEARCH("2",B1)))</formula>
    </cfRule>
    <cfRule type="containsText" dxfId="12" priority="21" operator="containsText" text="1">
      <formula>NOT(ISERROR(SEARCH("1",B1)))</formula>
    </cfRule>
  </conditionalFormatting>
  <conditionalFormatting sqref="B7">
    <cfRule type="containsText" dxfId="11" priority="17" operator="containsText" text="3">
      <formula>NOT(ISERROR(SEARCH("3",B7)))</formula>
    </cfRule>
  </conditionalFormatting>
  <conditionalFormatting sqref="B5:B7">
    <cfRule type="containsText" dxfId="10" priority="16" operator="containsText" text="4">
      <formula>NOT(ISERROR(SEARCH("4",B5)))</formula>
    </cfRule>
  </conditionalFormatting>
  <conditionalFormatting sqref="B40">
    <cfRule type="containsText" dxfId="9" priority="13" operator="containsText" text="3">
      <formula>NOT(ISERROR(SEARCH("3",B40)))</formula>
    </cfRule>
  </conditionalFormatting>
  <conditionalFormatting sqref="B11">
    <cfRule type="containsText" dxfId="8" priority="11" operator="containsText" text="3">
      <formula>NOT(ISERROR(SEARCH("3",B11)))</formula>
    </cfRule>
  </conditionalFormatting>
  <conditionalFormatting sqref="B11">
    <cfRule type="containsText" dxfId="7" priority="10" operator="containsText" text="4">
      <formula>NOT(ISERROR(SEARCH("4",B11)))</formula>
    </cfRule>
  </conditionalFormatting>
  <conditionalFormatting sqref="B106">
    <cfRule type="containsText" dxfId="6" priority="3" operator="containsText" text="3">
      <formula>NOT(ISERROR(SEARCH("3",B106)))</formula>
    </cfRule>
    <cfRule type="containsText" dxfId="5" priority="4" operator="containsText" text="5">
      <formula>NOT(ISERROR(SEARCH("5",B106)))</formula>
    </cfRule>
    <cfRule type="containsText" dxfId="4" priority="5" operator="containsText" text="4">
      <formula>NOT(ISERROR(SEARCH("4",B106)))</formula>
    </cfRule>
    <cfRule type="containsText" dxfId="3" priority="6" operator="containsText" text="6">
      <formula>NOT(ISERROR(SEARCH("6",B106)))</formula>
    </cfRule>
    <cfRule type="containsText" dxfId="2" priority="7" operator="containsText" text="1">
      <formula>NOT(ISERROR(SEARCH("1",B106)))</formula>
    </cfRule>
    <cfRule type="containsText" dxfId="1" priority="8" operator="containsText" text="2">
      <formula>NOT(ISERROR(SEARCH("2",B106)))</formula>
    </cfRule>
    <cfRule type="containsText" dxfId="0" priority="9" operator="containsText" text="1">
      <formula>NOT(ISERROR(SEARCH("1",B106)))</formula>
    </cfRule>
  </conditionalFormatting>
  <dataValidations count="5">
    <dataValidation type="list" allowBlank="1" showInputMessage="1" showErrorMessage="1" sqref="C5:C108">
      <formula1>"Yes, No, N/A"</formula1>
    </dataValidation>
    <dataValidation type="list" allowBlank="1" showInputMessage="1" showErrorMessage="1" sqref="E3:E4">
      <formula1>"Planning, Implementation In Progress, Implemented But Not Validated"</formula1>
    </dataValidation>
    <dataValidation type="custom" allowBlank="1" showInputMessage="1" showErrorMessage="1" error="You can only complete this field if the requirement status is Not Applicable (N/A)." sqref="D5:D108">
      <formula1>IF(C5="N/A",TRUE)</formula1>
    </dataValidation>
    <dataValidation type="date" operator="greaterThan" allowBlank="1" showInputMessage="1" showErrorMessage="1" errorTitle="Milestone Completion Date" error="You can only enter a date greater than 1 January 2018." sqref="F5:F108">
      <formula1>43101</formula1>
    </dataValidation>
    <dataValidation type="list" allowBlank="1" showInputMessage="1" showErrorMessage="1" error="You can only complete this field if the requirement status is &quot;No.&quot;" sqref="E5:E108">
      <formula1>IF(C5="No",Implementation_Stage_List2,"")</formula1>
    </dataValidation>
  </dataValidations>
  <pageMargins left="0.7" right="0.7" top="0.75" bottom="0.75" header="0.3" footer="0.3"/>
  <pageSetup scale="66" orientation="portrait" r:id="rId1"/>
  <headerFooter>
    <oddFooter>&amp;LMastercard&amp;RPrioritized Approach for PCI 3DS v.1</oddFooter>
  </headerFooter>
  <colBreaks count="1" manualBreakCount="1">
    <brk id="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21"/>
  <sheetViews>
    <sheetView workbookViewId="0"/>
  </sheetViews>
  <sheetFormatPr defaultRowHeight="15"/>
  <cols>
    <col min="1" max="1" width="2.7109375" customWidth="1"/>
    <col min="2" max="2" width="3.7109375" customWidth="1"/>
    <col min="3" max="4" width="5.7109375" customWidth="1"/>
    <col min="5" max="5" width="4.7109375" customWidth="1"/>
    <col min="6" max="8" width="5.7109375" customWidth="1"/>
    <col min="9" max="9" width="3.7109375" customWidth="1"/>
    <col min="10" max="10" width="5.85546875" customWidth="1"/>
    <col min="11" max="11" width="9.140625" customWidth="1"/>
    <col min="15" max="15" width="5.7109375" customWidth="1"/>
  </cols>
  <sheetData>
    <row r="2" spans="2:20" ht="30" customHeight="1">
      <c r="B2" t="s">
        <v>263</v>
      </c>
      <c r="D2" s="143" t="s">
        <v>264</v>
      </c>
      <c r="F2" s="143" t="s">
        <v>260</v>
      </c>
      <c r="G2" s="143" t="s">
        <v>261</v>
      </c>
      <c r="H2" s="143" t="s">
        <v>262</v>
      </c>
      <c r="K2" s="144" t="s">
        <v>265</v>
      </c>
      <c r="L2" s="143" t="s">
        <v>266</v>
      </c>
      <c r="M2" s="143" t="s">
        <v>267</v>
      </c>
      <c r="N2" s="143" t="s">
        <v>268</v>
      </c>
      <c r="P2" s="143" t="s">
        <v>269</v>
      </c>
      <c r="Q2" s="144" t="s">
        <v>270</v>
      </c>
      <c r="R2" s="144"/>
      <c r="S2" s="144" t="s">
        <v>271</v>
      </c>
      <c r="T2" s="144" t="s">
        <v>272</v>
      </c>
    </row>
    <row r="3" spans="2:20">
      <c r="C3">
        <v>1</v>
      </c>
      <c r="D3">
        <f>COUNTIF('3DS Security Milestones P2'!$B$1:$B$108,$C3)</f>
        <v>0</v>
      </c>
      <c r="F3">
        <f>COUNTIFS('3DS Security Milestones P2'!$B$1:$B$108,$C3,'3DS Security Milestones P2'!$C$1:$C$108,F$2)</f>
        <v>0</v>
      </c>
      <c r="G3">
        <f>COUNTIFS('3DS Security Milestones P2'!$B$1:$B$108,$C3,'3DS Security Milestones P2'!$C$1:$C$108,G$2)</f>
        <v>0</v>
      </c>
      <c r="H3">
        <f>COUNTIFS('3DS Security Milestones P2'!$B$1:$B$108,$C3,'3DS Security Milestones P2'!$C$1:$C$108,H$2)</f>
        <v>0</v>
      </c>
      <c r="J3">
        <f>SUM(F3:I3)</f>
        <v>0</v>
      </c>
      <c r="K3">
        <f>+D3-J3</f>
        <v>0</v>
      </c>
      <c r="L3" t="str">
        <f>IF(AND($K3=0,H3=$D3),"Yes", "No")</f>
        <v>Yes</v>
      </c>
      <c r="M3" t="str">
        <f>IF(AND($K3=0,F3=$D3),"Yes", "No")</f>
        <v>Yes</v>
      </c>
      <c r="N3" t="str">
        <f>IF(AND($K3=0,G3=$D3),"Yes", "No")</f>
        <v>Yes</v>
      </c>
      <c r="P3">
        <f>COUNTIFS('3DS Security Milestones P2'!$B$1:$B$108,$C3,'3DS Security Milestones P2'!$F$1:$F$108,"&gt;0")</f>
        <v>0</v>
      </c>
      <c r="Q3" t="str">
        <f t="shared" ref="Q3:Q8" si="0">IF(AND(G3&gt;0,P3&lt;G3),"Yes","No")</f>
        <v>No</v>
      </c>
      <c r="S3" t="str">
        <f t="shared" ref="S3:S8" si="1">IF(AND(F3=0,G3=0,H3&gt;0),"Y","N")</f>
        <v>N</v>
      </c>
      <c r="T3" t="str">
        <f>IF(AND(K3=D3,D3&gt;0),"Y","N")</f>
        <v>N</v>
      </c>
    </row>
    <row r="4" spans="2:20">
      <c r="C4">
        <v>2</v>
      </c>
      <c r="D4">
        <f>COUNTIF('3DS Security Milestones P2'!$B$1:$B$108,$C4)</f>
        <v>30</v>
      </c>
      <c r="F4">
        <f>COUNTIFS('3DS Security Milestones P2'!$B$1:$B$108,$C4,'3DS Security Milestones P2'!$C$1:$C$108,F$2)</f>
        <v>0</v>
      </c>
      <c r="G4">
        <f>COUNTIFS('3DS Security Milestones P2'!$B$1:$B$108,$C4,'3DS Security Milestones P2'!$C$1:$C$108,G$2)</f>
        <v>0</v>
      </c>
      <c r="H4">
        <f>COUNTIFS('3DS Security Milestones P2'!$B$1:$B$108,$C4,'3DS Security Milestones P2'!$C$1:$C$108,H$2)</f>
        <v>0</v>
      </c>
      <c r="J4">
        <f t="shared" ref="J4:J8" si="2">SUM(F4:I4)</f>
        <v>0</v>
      </c>
      <c r="K4">
        <f t="shared" ref="K4:K8" si="3">+D4-J4</f>
        <v>30</v>
      </c>
      <c r="L4" t="str">
        <f t="shared" ref="L4:L8" si="4">IF(AND($K4=0,H4=$D4),"Yes", "No")</f>
        <v>No</v>
      </c>
      <c r="M4" t="str">
        <f t="shared" ref="M4:M8" si="5">IF(AND($K4=0,F4=$D4),"Yes", "No")</f>
        <v>No</v>
      </c>
      <c r="N4" t="str">
        <f t="shared" ref="N4:N8" si="6">IF(AND($K4=0,G4=$D4),"Yes", "No")</f>
        <v>No</v>
      </c>
      <c r="P4">
        <f>COUNTIFS('3DS Security Milestones P2'!$B$1:$B$108,$C4,'3DS Security Milestones P2'!$F$1:$F$108,"&gt;0")</f>
        <v>0</v>
      </c>
      <c r="Q4" t="str">
        <f t="shared" si="0"/>
        <v>No</v>
      </c>
      <c r="S4" t="str">
        <f t="shared" si="1"/>
        <v>N</v>
      </c>
      <c r="T4" t="str">
        <f t="shared" ref="T4:T8" si="7">IF(AND(K4=D4,D4&gt;0),"Y","N")</f>
        <v>Y</v>
      </c>
    </row>
    <row r="5" spans="2:20">
      <c r="C5">
        <v>3</v>
      </c>
      <c r="D5">
        <f>COUNTIF('3DS Security Milestones P2'!$B$1:$B$108,$C5)</f>
        <v>8</v>
      </c>
      <c r="F5">
        <f>COUNTIFS('3DS Security Milestones P2'!$B$1:$B$108,$C5,'3DS Security Milestones P2'!$C$1:$C$108,F$2)</f>
        <v>0</v>
      </c>
      <c r="G5">
        <f>COUNTIFS('3DS Security Milestones P2'!$B$1:$B$108,$C5,'3DS Security Milestones P2'!$C$1:$C$108,G$2)</f>
        <v>0</v>
      </c>
      <c r="H5">
        <f>COUNTIFS('3DS Security Milestones P2'!$B$1:$B$108,$C5,'3DS Security Milestones P2'!$C$1:$C$108,H$2)</f>
        <v>0</v>
      </c>
      <c r="J5">
        <f t="shared" si="2"/>
        <v>0</v>
      </c>
      <c r="K5">
        <f t="shared" si="3"/>
        <v>8</v>
      </c>
      <c r="L5" t="str">
        <f t="shared" si="4"/>
        <v>No</v>
      </c>
      <c r="M5" t="str">
        <f t="shared" si="5"/>
        <v>No</v>
      </c>
      <c r="N5" t="str">
        <f t="shared" si="6"/>
        <v>No</v>
      </c>
      <c r="P5">
        <f>COUNTIFS('3DS Security Milestones P2'!$B$1:$B$108,$C5,'3DS Security Milestones P2'!$F$1:$F$108,"&gt;0")</f>
        <v>0</v>
      </c>
      <c r="Q5" t="str">
        <f t="shared" si="0"/>
        <v>No</v>
      </c>
      <c r="S5" t="str">
        <f t="shared" si="1"/>
        <v>N</v>
      </c>
      <c r="T5" t="str">
        <f t="shared" si="7"/>
        <v>Y</v>
      </c>
    </row>
    <row r="6" spans="2:20">
      <c r="C6">
        <v>4</v>
      </c>
      <c r="D6">
        <f>COUNTIF('3DS Security Milestones P2'!$B$1:$B$108,$C6)</f>
        <v>17</v>
      </c>
      <c r="F6">
        <f>COUNTIFS('3DS Security Milestones P2'!$B$1:$B$108,$C6,'3DS Security Milestones P2'!$C$1:$C$108,F$2)</f>
        <v>0</v>
      </c>
      <c r="G6">
        <f>COUNTIFS('3DS Security Milestones P2'!$B$1:$B$108,$C6,'3DS Security Milestones P2'!$C$1:$C$108,G$2)</f>
        <v>0</v>
      </c>
      <c r="H6">
        <f>COUNTIFS('3DS Security Milestones P2'!$B$1:$B$108,$C6,'3DS Security Milestones P2'!$C$1:$C$108,H$2)</f>
        <v>0</v>
      </c>
      <c r="J6">
        <f t="shared" si="2"/>
        <v>0</v>
      </c>
      <c r="K6">
        <f t="shared" si="3"/>
        <v>17</v>
      </c>
      <c r="L6" t="str">
        <f t="shared" si="4"/>
        <v>No</v>
      </c>
      <c r="M6" t="str">
        <f t="shared" si="5"/>
        <v>No</v>
      </c>
      <c r="N6" t="str">
        <f t="shared" si="6"/>
        <v>No</v>
      </c>
      <c r="P6">
        <f>COUNTIFS('3DS Security Milestones P2'!$B$1:$B$108,$C6,'3DS Security Milestones P2'!$F$1:$F$108,"&gt;0")</f>
        <v>0</v>
      </c>
      <c r="Q6" t="str">
        <f t="shared" si="0"/>
        <v>No</v>
      </c>
      <c r="S6" t="str">
        <f t="shared" si="1"/>
        <v>N</v>
      </c>
      <c r="T6" t="str">
        <f t="shared" si="7"/>
        <v>Y</v>
      </c>
    </row>
    <row r="7" spans="2:20">
      <c r="C7">
        <v>5</v>
      </c>
      <c r="D7">
        <f>COUNTIF('3DS Security Milestones P2'!$B$1:$B$108,$C7)</f>
        <v>12</v>
      </c>
      <c r="F7">
        <f>COUNTIFS('3DS Security Milestones P2'!$B$1:$B$108,$C7,'3DS Security Milestones P2'!$C$1:$C$108,F$2)</f>
        <v>0</v>
      </c>
      <c r="G7">
        <f>COUNTIFS('3DS Security Milestones P2'!$B$1:$B$108,$C7,'3DS Security Milestones P2'!$C$1:$C$108,G$2)</f>
        <v>0</v>
      </c>
      <c r="H7">
        <f>COUNTIFS('3DS Security Milestones P2'!$B$1:$B$108,$C7,'3DS Security Milestones P2'!$C$1:$C$108,H$2)</f>
        <v>0</v>
      </c>
      <c r="J7">
        <f t="shared" si="2"/>
        <v>0</v>
      </c>
      <c r="K7">
        <f t="shared" si="3"/>
        <v>12</v>
      </c>
      <c r="L7" t="str">
        <f t="shared" si="4"/>
        <v>No</v>
      </c>
      <c r="M7" t="str">
        <f t="shared" si="5"/>
        <v>No</v>
      </c>
      <c r="N7" t="str">
        <f t="shared" si="6"/>
        <v>No</v>
      </c>
      <c r="P7">
        <f>COUNTIFS('3DS Security Milestones P2'!$B$1:$B$108,$C7,'3DS Security Milestones P2'!$F$1:$F$108,"&gt;0")</f>
        <v>0</v>
      </c>
      <c r="Q7" t="str">
        <f t="shared" si="0"/>
        <v>No</v>
      </c>
      <c r="S7" t="str">
        <f t="shared" si="1"/>
        <v>N</v>
      </c>
      <c r="T7" t="str">
        <f t="shared" si="7"/>
        <v>Y</v>
      </c>
    </row>
    <row r="8" spans="2:20">
      <c r="C8">
        <v>6</v>
      </c>
      <c r="D8">
        <f>COUNTIF('3DS Security Milestones P2'!$B$1:$B$108,$C8)</f>
        <v>8</v>
      </c>
      <c r="F8">
        <f>COUNTIFS('3DS Security Milestones P2'!$B$1:$B$108,$C8,'3DS Security Milestones P2'!$C$1:$C$108,F$2)</f>
        <v>0</v>
      </c>
      <c r="G8">
        <f>COUNTIFS('3DS Security Milestones P2'!$B$1:$B$108,$C8,'3DS Security Milestones P2'!$C$1:$C$108,G$2)</f>
        <v>0</v>
      </c>
      <c r="H8">
        <f>COUNTIFS('3DS Security Milestones P2'!$B$1:$B$108,$C8,'3DS Security Milestones P2'!$C$1:$C$108,H$2)</f>
        <v>0</v>
      </c>
      <c r="J8">
        <f t="shared" si="2"/>
        <v>0</v>
      </c>
      <c r="K8">
        <f t="shared" si="3"/>
        <v>8</v>
      </c>
      <c r="L8" t="str">
        <f t="shared" si="4"/>
        <v>No</v>
      </c>
      <c r="M8" t="str">
        <f t="shared" si="5"/>
        <v>No</v>
      </c>
      <c r="N8" t="str">
        <f t="shared" si="6"/>
        <v>No</v>
      </c>
      <c r="P8">
        <f>COUNTIFS('3DS Security Milestones P2'!$B$1:$B$108,$C8,'3DS Security Milestones P2'!$F$1:$F$108,"&gt;0")</f>
        <v>0</v>
      </c>
      <c r="Q8" t="str">
        <f t="shared" si="0"/>
        <v>No</v>
      </c>
      <c r="S8" t="str">
        <f t="shared" si="1"/>
        <v>N</v>
      </c>
      <c r="T8" t="str">
        <f t="shared" si="7"/>
        <v>Y</v>
      </c>
    </row>
    <row r="10" spans="2:20">
      <c r="D10">
        <f>SUM(D3:D8)</f>
        <v>75</v>
      </c>
      <c r="F10">
        <f t="shared" ref="F10:H10" si="8">SUM(F3:F8)</f>
        <v>0</v>
      </c>
      <c r="G10">
        <f t="shared" si="8"/>
        <v>0</v>
      </c>
      <c r="H10">
        <f t="shared" si="8"/>
        <v>0</v>
      </c>
      <c r="J10">
        <f>SUM(J3:J8)</f>
        <v>0</v>
      </c>
      <c r="K10">
        <f>+D10-J10</f>
        <v>75</v>
      </c>
    </row>
    <row r="13" spans="2:20" ht="30">
      <c r="B13" t="s">
        <v>279</v>
      </c>
      <c r="D13" s="143" t="s">
        <v>264</v>
      </c>
      <c r="F13" s="143" t="s">
        <v>260</v>
      </c>
      <c r="G13" s="143" t="s">
        <v>261</v>
      </c>
      <c r="H13" s="143" t="s">
        <v>262</v>
      </c>
      <c r="K13" s="144" t="s">
        <v>265</v>
      </c>
      <c r="L13" s="143" t="s">
        <v>266</v>
      </c>
      <c r="M13" s="143" t="s">
        <v>267</v>
      </c>
      <c r="N13" s="143" t="s">
        <v>268</v>
      </c>
      <c r="P13" s="143" t="s">
        <v>269</v>
      </c>
      <c r="Q13" s="144" t="s">
        <v>270</v>
      </c>
      <c r="R13" s="144"/>
      <c r="S13" s="144" t="s">
        <v>271</v>
      </c>
      <c r="T13" s="144" t="s">
        <v>272</v>
      </c>
    </row>
    <row r="14" spans="2:20">
      <c r="C14">
        <v>1</v>
      </c>
      <c r="D14">
        <f>COUNTIF('3DS Security Milestones P1'!$B$1:$B$100,$C14)</f>
        <v>2</v>
      </c>
      <c r="F14">
        <f>COUNTIFS('3DS Security Milestones P1'!$B$1:$B$100,$C14,'3DS Security Milestones P1'!$C$1:$C$100,F$2)</f>
        <v>0</v>
      </c>
      <c r="G14">
        <f>COUNTIFS('3DS Security Milestones P1'!$B$1:$B$100,$C14,'3DS Security Milestones P1'!$C$1:$C$100,G$2)</f>
        <v>0</v>
      </c>
      <c r="H14">
        <f>COUNTIFS('3DS Security Milestones P1'!$B$1:$B$100,$C14,'3DS Security Milestones P1'!$C$1:$C$100,H$2)</f>
        <v>0</v>
      </c>
      <c r="J14">
        <f>SUM(F14:I14)</f>
        <v>0</v>
      </c>
      <c r="K14">
        <f>+D14-J14</f>
        <v>2</v>
      </c>
      <c r="L14" t="str">
        <f>IF(AND($K14=0,H14=$D14),"Yes", "No")</f>
        <v>No</v>
      </c>
      <c r="M14" t="str">
        <f>IF(AND($K14=0,F14=$D14),"Yes", "No")</f>
        <v>No</v>
      </c>
      <c r="N14" t="str">
        <f>IF(AND($K14=0,G14=$D14),"Yes", "No")</f>
        <v>No</v>
      </c>
      <c r="P14">
        <f>COUNTIFS('3DS Security Milestones P1'!$B$1:$B$100,$C14,'3DS Security Milestones P1'!$F$1:$F$100,"&gt;0")</f>
        <v>0</v>
      </c>
      <c r="Q14" t="str">
        <f t="shared" ref="Q14" si="9">IF(AND(G14&gt;0,P14&lt;G14),"Yes","No")</f>
        <v>No</v>
      </c>
      <c r="S14" t="str">
        <f t="shared" ref="S14" si="10">IF(AND(F14=0,G14=0,H14&gt;0),"Y","N")</f>
        <v>N</v>
      </c>
      <c r="T14" t="str">
        <f>IF(AND(K14=D14,D14&gt;0),"Y","N")</f>
        <v>Y</v>
      </c>
    </row>
    <row r="15" spans="2:20">
      <c r="C15">
        <v>2</v>
      </c>
      <c r="D15">
        <f>COUNTIF('3DS Security Milestones P1'!$B$1:$B$100,$C15)</f>
        <v>22</v>
      </c>
      <c r="F15">
        <f>COUNTIFS('3DS Security Milestones P1'!$B$1:$B$100,$C15,'3DS Security Milestones P1'!$C$1:$C$100,F$2)</f>
        <v>0</v>
      </c>
      <c r="G15">
        <f>COUNTIFS('3DS Security Milestones P1'!$B$1:$B$100,$C15,'3DS Security Milestones P1'!$C$1:$C$100,G$2)</f>
        <v>0</v>
      </c>
      <c r="H15">
        <f>COUNTIFS('3DS Security Milestones P1'!$B$1:$B$100,$C15,'3DS Security Milestones P1'!$C$1:$C$100,H$2)</f>
        <v>0</v>
      </c>
      <c r="J15">
        <f t="shared" ref="J15:J19" si="11">SUM(F15:I15)</f>
        <v>0</v>
      </c>
      <c r="K15">
        <f t="shared" ref="K15:K19" si="12">+D15-J15</f>
        <v>22</v>
      </c>
      <c r="L15" t="str">
        <f t="shared" ref="L15:L19" si="13">IF(AND($K15=0,H15=$D15),"Yes", "No")</f>
        <v>No</v>
      </c>
      <c r="M15" t="str">
        <f t="shared" ref="M15:M19" si="14">IF(AND($K15=0,F15=$D15),"Yes", "No")</f>
        <v>No</v>
      </c>
      <c r="N15" t="str">
        <f t="shared" ref="N15:N19" si="15">IF(AND($K15=0,G15=$D15),"Yes", "No")</f>
        <v>No</v>
      </c>
      <c r="P15">
        <f>COUNTIFS('3DS Security Milestones P1'!$B$1:$B$100,$C15,'3DS Security Milestones P1'!$F$1:$F$100,"&gt;0")</f>
        <v>0</v>
      </c>
      <c r="Q15" t="str">
        <f t="shared" ref="Q15:Q19" si="16">IF(AND(G15&gt;0,P15&lt;G15),"Yes","No")</f>
        <v>No</v>
      </c>
      <c r="S15" t="str">
        <f t="shared" ref="S15:S19" si="17">IF(AND(F15=0,G15=0,H15&gt;0),"Y","N")</f>
        <v>N</v>
      </c>
      <c r="T15" t="str">
        <f t="shared" ref="T15:T19" si="18">IF(AND(K15=D15,D15&gt;0),"Y","N")</f>
        <v>Y</v>
      </c>
    </row>
    <row r="16" spans="2:20">
      <c r="C16">
        <v>3</v>
      </c>
      <c r="D16">
        <f>COUNTIF('3DS Security Milestones P1'!$B$1:$B$100,$C16)</f>
        <v>7</v>
      </c>
      <c r="F16">
        <f>COUNTIFS('3DS Security Milestones P1'!$B$1:$B$100,$C16,'3DS Security Milestones P1'!$C$1:$C$100,F$2)</f>
        <v>0</v>
      </c>
      <c r="G16">
        <f>COUNTIFS('3DS Security Milestones P1'!$B$1:$B$100,$C16,'3DS Security Milestones P1'!$C$1:$C$100,G$2)</f>
        <v>0</v>
      </c>
      <c r="H16">
        <f>COUNTIFS('3DS Security Milestones P1'!$B$1:$B$100,$C16,'3DS Security Milestones P1'!$C$1:$C$100,H$2)</f>
        <v>0</v>
      </c>
      <c r="J16">
        <f t="shared" si="11"/>
        <v>0</v>
      </c>
      <c r="K16">
        <f t="shared" si="12"/>
        <v>7</v>
      </c>
      <c r="L16" t="str">
        <f t="shared" si="13"/>
        <v>No</v>
      </c>
      <c r="M16" t="str">
        <f t="shared" si="14"/>
        <v>No</v>
      </c>
      <c r="N16" t="str">
        <f t="shared" si="15"/>
        <v>No</v>
      </c>
      <c r="P16">
        <f>COUNTIFS('3DS Security Milestones P1'!$B$1:$B$100,$C16,'3DS Security Milestones P1'!$F$1:$F$100,"&gt;0")</f>
        <v>0</v>
      </c>
      <c r="Q16" t="str">
        <f t="shared" si="16"/>
        <v>No</v>
      </c>
      <c r="S16" t="str">
        <f t="shared" si="17"/>
        <v>N</v>
      </c>
      <c r="T16" t="str">
        <f t="shared" si="18"/>
        <v>Y</v>
      </c>
    </row>
    <row r="17" spans="3:20">
      <c r="C17">
        <v>4</v>
      </c>
      <c r="D17">
        <f>COUNTIF('3DS Security Milestones P1'!$B$1:$B$100,$C17)</f>
        <v>18</v>
      </c>
      <c r="F17">
        <f>COUNTIFS('3DS Security Milestones P1'!$B$1:$B$100,$C17,'3DS Security Milestones P1'!$C$1:$C$100,F$2)</f>
        <v>0</v>
      </c>
      <c r="G17">
        <f>COUNTIFS('3DS Security Milestones P1'!$B$1:$B$100,$C17,'3DS Security Milestones P1'!$C$1:$C$100,G$2)</f>
        <v>0</v>
      </c>
      <c r="H17">
        <f>COUNTIFS('3DS Security Milestones P1'!$B$1:$B$100,$C17,'3DS Security Milestones P1'!$C$1:$C$100,H$2)</f>
        <v>0</v>
      </c>
      <c r="J17">
        <f t="shared" si="11"/>
        <v>0</v>
      </c>
      <c r="K17">
        <f t="shared" si="12"/>
        <v>18</v>
      </c>
      <c r="L17" t="str">
        <f t="shared" si="13"/>
        <v>No</v>
      </c>
      <c r="M17" t="str">
        <f t="shared" si="14"/>
        <v>No</v>
      </c>
      <c r="N17" t="str">
        <f t="shared" si="15"/>
        <v>No</v>
      </c>
      <c r="P17">
        <f>COUNTIFS('3DS Security Milestones P1'!$B$1:$B$100,$C17,'3DS Security Milestones P1'!$F$1:$F$100,"&gt;0")</f>
        <v>0</v>
      </c>
      <c r="Q17" t="str">
        <f t="shared" si="16"/>
        <v>No</v>
      </c>
      <c r="S17" t="str">
        <f t="shared" si="17"/>
        <v>N</v>
      </c>
      <c r="T17" t="str">
        <f t="shared" si="18"/>
        <v>Y</v>
      </c>
    </row>
    <row r="18" spans="3:20">
      <c r="C18">
        <v>5</v>
      </c>
      <c r="D18">
        <f>COUNTIF('3DS Security Milestones P1'!$B$1:$B$100,$C18)</f>
        <v>4</v>
      </c>
      <c r="F18">
        <f>COUNTIFS('3DS Security Milestones P1'!$B$1:$B$100,$C18,'3DS Security Milestones P1'!$C$1:$C$100,F$2)</f>
        <v>0</v>
      </c>
      <c r="G18">
        <f>COUNTIFS('3DS Security Milestones P1'!$B$1:$B$100,$C18,'3DS Security Milestones P1'!$C$1:$C$100,G$2)</f>
        <v>0</v>
      </c>
      <c r="H18">
        <f>COUNTIFS('3DS Security Milestones P1'!$B$1:$B$100,$C18,'3DS Security Milestones P1'!$C$1:$C$100,H$2)</f>
        <v>0</v>
      </c>
      <c r="J18">
        <f t="shared" si="11"/>
        <v>0</v>
      </c>
      <c r="K18">
        <f t="shared" si="12"/>
        <v>4</v>
      </c>
      <c r="L18" t="str">
        <f t="shared" si="13"/>
        <v>No</v>
      </c>
      <c r="M18" t="str">
        <f t="shared" si="14"/>
        <v>No</v>
      </c>
      <c r="N18" t="str">
        <f t="shared" si="15"/>
        <v>No</v>
      </c>
      <c r="P18">
        <f>COUNTIFS('3DS Security Milestones P1'!$B$1:$B$100,$C18,'3DS Security Milestones P1'!$F$1:$F$100,"&gt;0")</f>
        <v>0</v>
      </c>
      <c r="Q18" t="str">
        <f t="shared" si="16"/>
        <v>No</v>
      </c>
      <c r="S18" t="str">
        <f t="shared" si="17"/>
        <v>N</v>
      </c>
      <c r="T18" t="str">
        <f t="shared" si="18"/>
        <v>Y</v>
      </c>
    </row>
    <row r="19" spans="3:20">
      <c r="C19">
        <v>6</v>
      </c>
      <c r="D19">
        <f>COUNTIF('3DS Security Milestones P1'!$B$1:$B$100,$C19)</f>
        <v>15</v>
      </c>
      <c r="F19">
        <f>COUNTIFS('3DS Security Milestones P1'!$B$1:$B$100,$C19,'3DS Security Milestones P1'!$C$1:$C$100,F$2)</f>
        <v>0</v>
      </c>
      <c r="G19">
        <f>COUNTIFS('3DS Security Milestones P1'!$B$1:$B$100,$C19,'3DS Security Milestones P1'!$C$1:$C$100,G$2)</f>
        <v>0</v>
      </c>
      <c r="H19">
        <f>COUNTIFS('3DS Security Milestones P1'!$B$1:$B$100,$C19,'3DS Security Milestones P1'!$C$1:$C$100,H$2)</f>
        <v>0</v>
      </c>
      <c r="J19">
        <f t="shared" si="11"/>
        <v>0</v>
      </c>
      <c r="K19">
        <f t="shared" si="12"/>
        <v>15</v>
      </c>
      <c r="L19" t="str">
        <f t="shared" si="13"/>
        <v>No</v>
      </c>
      <c r="M19" t="str">
        <f t="shared" si="14"/>
        <v>No</v>
      </c>
      <c r="N19" t="str">
        <f t="shared" si="15"/>
        <v>No</v>
      </c>
      <c r="P19">
        <f>COUNTIFS('3DS Security Milestones P1'!$B$1:$B$100,$C19,'3DS Security Milestones P1'!$F$1:$F$100,"&gt;0")</f>
        <v>0</v>
      </c>
      <c r="Q19" t="str">
        <f t="shared" si="16"/>
        <v>No</v>
      </c>
      <c r="S19" t="str">
        <f t="shared" si="17"/>
        <v>N</v>
      </c>
      <c r="T19" t="str">
        <f t="shared" si="18"/>
        <v>Y</v>
      </c>
    </row>
    <row r="21" spans="3:20">
      <c r="D21">
        <f>SUM(D14:D19)</f>
        <v>68</v>
      </c>
      <c r="F21">
        <f t="shared" ref="F21:H21" si="19">SUM(F14:F19)</f>
        <v>0</v>
      </c>
      <c r="G21">
        <f t="shared" si="19"/>
        <v>0</v>
      </c>
      <c r="H21">
        <f t="shared" si="19"/>
        <v>0</v>
      </c>
      <c r="J21">
        <f>SUM(J14:J19)</f>
        <v>0</v>
      </c>
      <c r="K21">
        <f>+D21-J21</f>
        <v>68</v>
      </c>
    </row>
  </sheetData>
  <sheetProtection password="D1DD"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19"/>
  <sheetViews>
    <sheetView zoomScaleNormal="100" workbookViewId="0"/>
  </sheetViews>
  <sheetFormatPr defaultRowHeight="15"/>
  <cols>
    <col min="1" max="1" width="7" style="132" customWidth="1"/>
    <col min="2" max="2" width="108.28515625" style="132" customWidth="1"/>
    <col min="3" max="3" width="4.85546875" style="132" customWidth="1"/>
    <col min="4" max="16384" width="9.140625" style="132"/>
  </cols>
  <sheetData>
    <row r="1" spans="2:2" s="91" customFormat="1" ht="15.75"/>
    <row r="2" spans="2:2" s="91" customFormat="1" ht="15.75"/>
    <row r="3" spans="2:2" s="91" customFormat="1" ht="15.75"/>
    <row r="4" spans="2:2" s="91" customFormat="1" ht="15.75"/>
    <row r="5" spans="2:2" s="91" customFormat="1" ht="15.75"/>
    <row r="6" spans="2:2" s="91" customFormat="1" ht="15.75"/>
    <row r="7" spans="2:2" s="90" customFormat="1" ht="18">
      <c r="B7" s="131" t="s">
        <v>31</v>
      </c>
    </row>
    <row r="8" spans="2:2" s="90" customFormat="1">
      <c r="B8" s="134"/>
    </row>
    <row r="9" spans="2:2" s="90" customFormat="1" ht="54" customHeight="1">
      <c r="B9" s="159" t="s">
        <v>280</v>
      </c>
    </row>
    <row r="10" spans="2:2" s="90" customFormat="1">
      <c r="B10" s="135"/>
    </row>
    <row r="11" spans="2:2" s="90" customFormat="1" ht="24">
      <c r="B11" s="135" t="s">
        <v>251</v>
      </c>
    </row>
    <row r="12" spans="2:2" s="90" customFormat="1">
      <c r="B12" s="135"/>
    </row>
    <row r="13" spans="2:2" s="90" customFormat="1" ht="36">
      <c r="B13" s="135" t="s">
        <v>252</v>
      </c>
    </row>
    <row r="14" spans="2:2" s="90" customFormat="1">
      <c r="B14" s="135"/>
    </row>
    <row r="15" spans="2:2" s="90" customFormat="1" ht="24">
      <c r="B15" s="159" t="s">
        <v>281</v>
      </c>
    </row>
    <row r="16" spans="2:2" s="90" customFormat="1">
      <c r="B16" s="135"/>
    </row>
    <row r="17" spans="2:2" s="90" customFormat="1" ht="72">
      <c r="B17" s="159" t="s">
        <v>282</v>
      </c>
    </row>
    <row r="18" spans="2:2" s="90" customFormat="1"/>
    <row r="19" spans="2:2">
      <c r="B19" s="133"/>
    </row>
  </sheetData>
  <sheetProtection password="D1DD" sheet="1" objects="1" scenarios="1"/>
  <pageMargins left="0.7" right="0.7" top="0.75" bottom="0.75" header="0.3" footer="0.3"/>
  <pageSetup scale="73" orientation="portrait" r:id="rId1"/>
  <headerFooter>
    <oddFooter>&amp;LMastercard&amp;RPrioritized Approach for PCI 3DS v.1</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Instructions</vt:lpstr>
      <vt:lpstr>Prioritized Approach Summary P1</vt:lpstr>
      <vt:lpstr>Prioritized Approach Summary P2</vt:lpstr>
      <vt:lpstr>3DS Security Milestones P1</vt:lpstr>
      <vt:lpstr>3DS Security Milestones P2</vt:lpstr>
      <vt:lpstr>Data matrices</vt:lpstr>
      <vt:lpstr>MC Policy &amp; Recommendations</vt:lpstr>
      <vt:lpstr>'3DS Security Milestones P1'!Implementation_Stage_List1</vt:lpstr>
      <vt:lpstr>'3DS Security Milestones P2'!Implementation_Stage_List2</vt:lpstr>
      <vt:lpstr>Instructions!Print_Area</vt:lpstr>
      <vt:lpstr>'MC Policy &amp; Recommendations'!Print_Area</vt:lpstr>
      <vt:lpstr>'Prioritized Approach Summary P1'!Print_Area</vt:lpstr>
      <vt:lpstr>'Prioritized Approach Summary P2'!Print_Area</vt:lpstr>
    </vt:vector>
  </TitlesOfParts>
  <Company>MasterCard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Newell, Larry</dc:creator>
  <cp:lastModifiedBy>Faustini, Susanne</cp:lastModifiedBy>
  <cp:lastPrinted>2018-06-28T16:57:01Z</cp:lastPrinted>
  <dcterms:created xsi:type="dcterms:W3CDTF">2018-02-28T19:32:28Z</dcterms:created>
  <dcterms:modified xsi:type="dcterms:W3CDTF">2018-07-02T14:25:13Z</dcterms:modified>
</cp:coreProperties>
</file>